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7 класс" sheetId="4" r:id="rId1"/>
    <sheet name="8 класс" sheetId="5" r:id="rId2"/>
    <sheet name="9 класс" sheetId="6" r:id="rId3"/>
    <sheet name="10 класс" sheetId="7" r:id="rId4"/>
    <sheet name="11 класс" sheetId="8" r:id="rId5"/>
  </sheets>
  <definedNames>
    <definedName name="_xlnm._FilterDatabase" localSheetId="3" hidden="1">'10 класс'!$A$18:$N$20</definedName>
    <definedName name="_xlnm._FilterDatabase" localSheetId="4" hidden="1">'11 класс'!$A$18:$N$20</definedName>
    <definedName name="_xlnm._FilterDatabase" localSheetId="0" hidden="1">'7 класс'!$A$18:$N$20</definedName>
    <definedName name="_xlnm._FilterDatabase" localSheetId="1" hidden="1">'8 класс'!$A$18:$N$20</definedName>
    <definedName name="_xlnm._FilterDatabase" localSheetId="2"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AI20" i="8" s="1"/>
  <c r="AJ20" i="8" s="1"/>
  <c r="Z21" i="8"/>
  <c r="AA21" i="8"/>
  <c r="AB21" i="8"/>
  <c r="AC21" i="8"/>
  <c r="AD21" i="8"/>
  <c r="AE21" i="8"/>
  <c r="AF21" i="8"/>
  <c r="AG21" i="8"/>
  <c r="AH21" i="8"/>
  <c r="Z22" i="8"/>
  <c r="AA22" i="8"/>
  <c r="AB22" i="8"/>
  <c r="AC22" i="8"/>
  <c r="AD22" i="8"/>
  <c r="AE22" i="8"/>
  <c r="AF22" i="8"/>
  <c r="AG22" i="8"/>
  <c r="AH22" i="8"/>
  <c r="AI30" i="8" s="1"/>
  <c r="AJ30" i="8" s="1"/>
  <c r="Z23" i="8"/>
  <c r="AA23" i="8"/>
  <c r="AB23" i="8"/>
  <c r="AC23" i="8"/>
  <c r="AD23" i="8"/>
  <c r="AE23" i="8"/>
  <c r="AF23" i="8"/>
  <c r="AG23" i="8"/>
  <c r="AH23" i="8"/>
  <c r="Z24" i="8"/>
  <c r="AA24" i="8"/>
  <c r="AB24" i="8"/>
  <c r="AC24" i="8"/>
  <c r="AD24" i="8"/>
  <c r="AE24" i="8"/>
  <c r="AF24" i="8"/>
  <c r="AG24" i="8"/>
  <c r="AH24" i="8"/>
  <c r="AI21" i="8" s="1"/>
  <c r="AJ21" i="8" s="1"/>
  <c r="Z25" i="8"/>
  <c r="AA25" i="8"/>
  <c r="AB25" i="8"/>
  <c r="AC25" i="8"/>
  <c r="AD25" i="8"/>
  <c r="AE25" i="8"/>
  <c r="AF25" i="8"/>
  <c r="AG25" i="8"/>
  <c r="AH25" i="8"/>
  <c r="Z26" i="8"/>
  <c r="AA26" i="8"/>
  <c r="AB26" i="8"/>
  <c r="AC26" i="8"/>
  <c r="AD26" i="8"/>
  <c r="AE26" i="8"/>
  <c r="AF26" i="8"/>
  <c r="AG26" i="8"/>
  <c r="AH26" i="8"/>
  <c r="Z27" i="8"/>
  <c r="AA27" i="8"/>
  <c r="AB27" i="8"/>
  <c r="AC27" i="8"/>
  <c r="AD27" i="8"/>
  <c r="AE27" i="8"/>
  <c r="AF27" i="8"/>
  <c r="AG27" i="8"/>
  <c r="AH27" i="8"/>
  <c r="Z28" i="8"/>
  <c r="AA28" i="8"/>
  <c r="AB28" i="8"/>
  <c r="AC28" i="8"/>
  <c r="AD28" i="8"/>
  <c r="AE28" i="8"/>
  <c r="AF28" i="8"/>
  <c r="AG28" i="8"/>
  <c r="AH28" i="8"/>
  <c r="AI25" i="8" s="1"/>
  <c r="AJ25" i="8" s="1"/>
  <c r="Z29" i="8"/>
  <c r="AA29" i="8"/>
  <c r="AB29" i="8"/>
  <c r="AC29" i="8"/>
  <c r="AD29" i="8"/>
  <c r="AE29" i="8"/>
  <c r="AF29" i="8"/>
  <c r="AG29" i="8"/>
  <c r="AH29" i="8"/>
  <c r="Z30" i="8"/>
  <c r="AA30" i="8"/>
  <c r="AB30" i="8"/>
  <c r="AC30" i="8"/>
  <c r="AD30" i="8"/>
  <c r="AE30" i="8"/>
  <c r="AF30" i="8"/>
  <c r="AG30" i="8"/>
  <c r="AH30" i="8"/>
  <c r="Z31" i="8"/>
  <c r="AA31" i="8"/>
  <c r="AB31" i="8"/>
  <c r="AC31" i="8"/>
  <c r="AD31" i="8"/>
  <c r="AE31" i="8"/>
  <c r="AF31" i="8"/>
  <c r="AG31" i="8"/>
  <c r="AH31" i="8"/>
  <c r="Z32" i="8"/>
  <c r="AA32" i="8"/>
  <c r="AB32" i="8"/>
  <c r="AC32" i="8"/>
  <c r="AD32" i="8"/>
  <c r="AE32" i="8"/>
  <c r="AF32" i="8"/>
  <c r="AG32" i="8"/>
  <c r="AH32" i="8"/>
  <c r="AI29" i="8" s="1"/>
  <c r="AJ29" i="8" s="1"/>
  <c r="Z33" i="8"/>
  <c r="AA33" i="8"/>
  <c r="AB33" i="8"/>
  <c r="AC33" i="8"/>
  <c r="AD33" i="8"/>
  <c r="AE33" i="8"/>
  <c r="AF33" i="8"/>
  <c r="AG33" i="8"/>
  <c r="AH33" i="8"/>
  <c r="Z34" i="8"/>
  <c r="AA34" i="8"/>
  <c r="AB34" i="8"/>
  <c r="AC34" i="8"/>
  <c r="AD34" i="8"/>
  <c r="AE34" i="8"/>
  <c r="AF34" i="8"/>
  <c r="AG34" i="8"/>
  <c r="AH34" i="8"/>
  <c r="AI42" i="8" s="1"/>
  <c r="AJ42" i="8" s="1"/>
  <c r="Z35" i="8"/>
  <c r="AA35" i="8"/>
  <c r="AB35" i="8"/>
  <c r="AC35" i="8"/>
  <c r="AD35" i="8"/>
  <c r="AE35" i="8"/>
  <c r="AF35" i="8"/>
  <c r="AG35" i="8"/>
  <c r="AH35" i="8"/>
  <c r="Z36" i="8"/>
  <c r="AA36" i="8"/>
  <c r="AB36" i="8"/>
  <c r="AC36" i="8"/>
  <c r="AD36" i="8"/>
  <c r="AE36" i="8"/>
  <c r="AF36" i="8"/>
  <c r="AG36" i="8"/>
  <c r="AH36" i="8"/>
  <c r="AI33" i="8" s="1"/>
  <c r="AJ33" i="8" s="1"/>
  <c r="Z37" i="8"/>
  <c r="AA37" i="8"/>
  <c r="AB37" i="8"/>
  <c r="AC37" i="8"/>
  <c r="AD37" i="8"/>
  <c r="AE37" i="8"/>
  <c r="AF37" i="8"/>
  <c r="AG37" i="8"/>
  <c r="AH37" i="8"/>
  <c r="Z38" i="8"/>
  <c r="AA38" i="8"/>
  <c r="AB38" i="8"/>
  <c r="AC38" i="8"/>
  <c r="AD38" i="8"/>
  <c r="AE38" i="8"/>
  <c r="AF38" i="8"/>
  <c r="AG38" i="8"/>
  <c r="AH38" i="8"/>
  <c r="Z39" i="8"/>
  <c r="AA39" i="8"/>
  <c r="AB39" i="8"/>
  <c r="AC39" i="8"/>
  <c r="AD39" i="8"/>
  <c r="AE39" i="8"/>
  <c r="AF39" i="8"/>
  <c r="AG39" i="8"/>
  <c r="AH39" i="8"/>
  <c r="Z40" i="8"/>
  <c r="AA40" i="8"/>
  <c r="AB40" i="8"/>
  <c r="AC40" i="8"/>
  <c r="AD40" i="8"/>
  <c r="AE40" i="8"/>
  <c r="AF40" i="8"/>
  <c r="AG40" i="8"/>
  <c r="AH40" i="8"/>
  <c r="AI37" i="8" s="1"/>
  <c r="AJ37" i="8" s="1"/>
  <c r="Z41" i="8"/>
  <c r="AA41" i="8"/>
  <c r="AB41" i="8"/>
  <c r="AC41" i="8"/>
  <c r="AD41" i="8"/>
  <c r="AE41" i="8"/>
  <c r="AF41" i="8"/>
  <c r="AG41" i="8"/>
  <c r="AH41" i="8"/>
  <c r="Z42" i="8"/>
  <c r="AA42" i="8"/>
  <c r="AB42" i="8"/>
  <c r="AC42" i="8"/>
  <c r="AD42" i="8"/>
  <c r="AE42" i="8"/>
  <c r="AF42" i="8"/>
  <c r="AG42" i="8"/>
  <c r="AH42" i="8"/>
  <c r="AI50" i="8" s="1"/>
  <c r="AJ50" i="8" s="1"/>
  <c r="Z43" i="8"/>
  <c r="AA43" i="8"/>
  <c r="AB43" i="8"/>
  <c r="AC43" i="8"/>
  <c r="AD43" i="8"/>
  <c r="AE43" i="8"/>
  <c r="AF43" i="8"/>
  <c r="AG43" i="8"/>
  <c r="AH43" i="8"/>
  <c r="Z44" i="8"/>
  <c r="AA44" i="8"/>
  <c r="AB44" i="8"/>
  <c r="AC44" i="8"/>
  <c r="AD44" i="8"/>
  <c r="AE44" i="8"/>
  <c r="AF44" i="8"/>
  <c r="AG44" i="8"/>
  <c r="AH44" i="8"/>
  <c r="AI41" i="8" s="1"/>
  <c r="AJ41" i="8" s="1"/>
  <c r="Z45" i="8"/>
  <c r="AA45" i="8"/>
  <c r="AB45" i="8"/>
  <c r="AC45" i="8"/>
  <c r="AD45" i="8"/>
  <c r="AE45" i="8"/>
  <c r="AF45" i="8"/>
  <c r="AG45" i="8"/>
  <c r="AH45" i="8"/>
  <c r="Z46" i="8"/>
  <c r="AA46" i="8"/>
  <c r="AB46" i="8"/>
  <c r="AC46" i="8"/>
  <c r="AD46" i="8"/>
  <c r="AE46" i="8"/>
  <c r="AF46" i="8"/>
  <c r="AG46" i="8"/>
  <c r="AH46" i="8"/>
  <c r="Z47" i="8"/>
  <c r="AA47" i="8"/>
  <c r="AB47" i="8"/>
  <c r="AC47" i="8"/>
  <c r="AD47" i="8"/>
  <c r="AE47" i="8"/>
  <c r="AF47" i="8"/>
  <c r="AG47" i="8"/>
  <c r="AH47" i="8"/>
  <c r="Z48" i="8"/>
  <c r="AA48" i="8"/>
  <c r="AB48" i="8"/>
  <c r="AC48" i="8"/>
  <c r="AD48" i="8"/>
  <c r="AE48" i="8"/>
  <c r="AF48" i="8"/>
  <c r="AG48" i="8"/>
  <c r="AH48" i="8"/>
  <c r="AI45" i="8" s="1"/>
  <c r="AJ45" i="8" s="1"/>
  <c r="Z49" i="8"/>
  <c r="AA49" i="8"/>
  <c r="AB49" i="8"/>
  <c r="AC49" i="8"/>
  <c r="AD49" i="8"/>
  <c r="AE49" i="8"/>
  <c r="AF49" i="8"/>
  <c r="AG49" i="8"/>
  <c r="AH49" i="8"/>
  <c r="Z50" i="8"/>
  <c r="AA50" i="8"/>
  <c r="AB50" i="8"/>
  <c r="AC50" i="8"/>
  <c r="AD50" i="8"/>
  <c r="AE50" i="8"/>
  <c r="AF50" i="8"/>
  <c r="AG50" i="8"/>
  <c r="AH50" i="8"/>
  <c r="Z51" i="8"/>
  <c r="AA51" i="8"/>
  <c r="AB51" i="8"/>
  <c r="AC51" i="8"/>
  <c r="AD51" i="8"/>
  <c r="AE51" i="8"/>
  <c r="AF51" i="8"/>
  <c r="AG51" i="8"/>
  <c r="AH51" i="8"/>
  <c r="Z52" i="8"/>
  <c r="AA52" i="8"/>
  <c r="AB52" i="8"/>
  <c r="AC52" i="8"/>
  <c r="AD52" i="8"/>
  <c r="AE52" i="8"/>
  <c r="AF52" i="8"/>
  <c r="AG52" i="8"/>
  <c r="AH52" i="8"/>
  <c r="AI49" i="8" s="1"/>
  <c r="AJ49" i="8" s="1"/>
  <c r="Z53" i="8"/>
  <c r="AA53" i="8"/>
  <c r="AB53" i="8"/>
  <c r="AC53" i="8"/>
  <c r="AD53" i="8"/>
  <c r="AE53" i="8"/>
  <c r="AF53" i="8"/>
  <c r="AG53" i="8"/>
  <c r="AH53" i="8"/>
  <c r="Z54" i="8"/>
  <c r="AA54" i="8"/>
  <c r="AB54" i="8"/>
  <c r="AC54" i="8"/>
  <c r="AD54" i="8"/>
  <c r="AE54" i="8"/>
  <c r="AF54" i="8"/>
  <c r="AG54" i="8"/>
  <c r="AH54" i="8"/>
  <c r="Z55" i="8"/>
  <c r="AA55" i="8"/>
  <c r="AB55" i="8"/>
  <c r="AC55" i="8"/>
  <c r="AD55" i="8"/>
  <c r="AE55" i="8"/>
  <c r="AF55" i="8"/>
  <c r="AG55" i="8"/>
  <c r="AH55" i="8"/>
  <c r="Z56" i="8"/>
  <c r="AA56" i="8"/>
  <c r="AB56" i="8"/>
  <c r="AC56" i="8"/>
  <c r="AD56" i="8"/>
  <c r="AE56" i="8"/>
  <c r="AF56" i="8"/>
  <c r="AG56" i="8"/>
  <c r="AH56" i="8"/>
  <c r="AI53" i="8" s="1"/>
  <c r="AJ53" i="8" s="1"/>
  <c r="Z57" i="8"/>
  <c r="AA57" i="8"/>
  <c r="AB57" i="8"/>
  <c r="AC57" i="8"/>
  <c r="AD57" i="8"/>
  <c r="AE57" i="8"/>
  <c r="AF57" i="8"/>
  <c r="AG57" i="8"/>
  <c r="AH57" i="8"/>
  <c r="Z58" i="8"/>
  <c r="AA58" i="8"/>
  <c r="AB58" i="8"/>
  <c r="AC58" i="8"/>
  <c r="AD58" i="8"/>
  <c r="AE58" i="8"/>
  <c r="AF58" i="8"/>
  <c r="AG58" i="8"/>
  <c r="AH58" i="8"/>
  <c r="Z59" i="8"/>
  <c r="AA59" i="8"/>
  <c r="AB59" i="8"/>
  <c r="AC59" i="8"/>
  <c r="AD59" i="8"/>
  <c r="AE59" i="8"/>
  <c r="AF59" i="8"/>
  <c r="AG59" i="8"/>
  <c r="AH59" i="8"/>
  <c r="Z60" i="8"/>
  <c r="AA60" i="8"/>
  <c r="AB60" i="8"/>
  <c r="AC60" i="8"/>
  <c r="AD60" i="8"/>
  <c r="AE60" i="8"/>
  <c r="AF60" i="8"/>
  <c r="AG60" i="8"/>
  <c r="AH60" i="8"/>
  <c r="AI57" i="8" s="1"/>
  <c r="AJ57" i="8" s="1"/>
  <c r="Z61" i="8"/>
  <c r="AA61" i="8"/>
  <c r="AB61" i="8"/>
  <c r="AC61" i="8"/>
  <c r="AD61" i="8"/>
  <c r="AE61" i="8"/>
  <c r="AF61" i="8"/>
  <c r="AG61" i="8"/>
  <c r="AH61" i="8"/>
  <c r="Z62" i="8"/>
  <c r="AA62" i="8"/>
  <c r="AB62" i="8"/>
  <c r="AC62" i="8"/>
  <c r="AD62" i="8"/>
  <c r="AE62" i="8"/>
  <c r="AF62" i="8"/>
  <c r="AG62" i="8"/>
  <c r="AH62" i="8"/>
  <c r="AI70" i="8" s="1"/>
  <c r="AJ70" i="8" s="1"/>
  <c r="Z63" i="8"/>
  <c r="AA63" i="8"/>
  <c r="AB63" i="8"/>
  <c r="AC63" i="8"/>
  <c r="AD63" i="8"/>
  <c r="AE63" i="8"/>
  <c r="AF63" i="8"/>
  <c r="AG63" i="8"/>
  <c r="AH63" i="8"/>
  <c r="Z64" i="8"/>
  <c r="AA64" i="8"/>
  <c r="AB64" i="8"/>
  <c r="AC64" i="8"/>
  <c r="AD64" i="8"/>
  <c r="AE64" i="8"/>
  <c r="AF64" i="8"/>
  <c r="AG64" i="8"/>
  <c r="AH64" i="8"/>
  <c r="AI61" i="8" s="1"/>
  <c r="AJ61" i="8" s="1"/>
  <c r="Z65" i="8"/>
  <c r="AA65" i="8"/>
  <c r="AB65" i="8"/>
  <c r="AC65" i="8"/>
  <c r="AD65" i="8"/>
  <c r="AE65" i="8"/>
  <c r="AF65" i="8"/>
  <c r="AG65" i="8"/>
  <c r="AH65" i="8"/>
  <c r="Z66" i="8"/>
  <c r="AA66" i="8"/>
  <c r="AB66" i="8"/>
  <c r="AC66" i="8"/>
  <c r="AD66" i="8"/>
  <c r="AE66" i="8"/>
  <c r="AF66" i="8"/>
  <c r="AG66" i="8"/>
  <c r="AH66" i="8"/>
  <c r="Z67" i="8"/>
  <c r="AA67" i="8"/>
  <c r="AB67" i="8"/>
  <c r="AC67" i="8"/>
  <c r="AD67" i="8"/>
  <c r="AE67" i="8"/>
  <c r="AF67" i="8"/>
  <c r="AG67" i="8"/>
  <c r="AH67" i="8"/>
  <c r="Z68" i="8"/>
  <c r="AA68" i="8"/>
  <c r="AB68" i="8"/>
  <c r="AC68" i="8"/>
  <c r="AD68" i="8"/>
  <c r="AE68" i="8"/>
  <c r="AF68" i="8"/>
  <c r="AG68" i="8"/>
  <c r="AH68" i="8"/>
  <c r="AI65" i="8" s="1"/>
  <c r="AJ65" i="8" s="1"/>
  <c r="Z69" i="8"/>
  <c r="AA69" i="8"/>
  <c r="AB69" i="8"/>
  <c r="AC69" i="8"/>
  <c r="AD69" i="8"/>
  <c r="AE69" i="8"/>
  <c r="AF69" i="8"/>
  <c r="AG69" i="8"/>
  <c r="AH69" i="8"/>
  <c r="Z70" i="8"/>
  <c r="AA70" i="8"/>
  <c r="AB70" i="8"/>
  <c r="AC70" i="8"/>
  <c r="AD70" i="8"/>
  <c r="AE70" i="8"/>
  <c r="AF70" i="8"/>
  <c r="AG70" i="8"/>
  <c r="AH70" i="8"/>
  <c r="AI78" i="8" s="1"/>
  <c r="AJ78" i="8" s="1"/>
  <c r="Z71" i="8"/>
  <c r="AA71" i="8"/>
  <c r="AB71" i="8"/>
  <c r="AC71" i="8"/>
  <c r="AD71" i="8"/>
  <c r="AE71" i="8"/>
  <c r="AF71" i="8"/>
  <c r="AG71" i="8"/>
  <c r="AH71" i="8"/>
  <c r="Z72" i="8"/>
  <c r="AA72" i="8"/>
  <c r="AB72" i="8"/>
  <c r="AC72" i="8"/>
  <c r="AD72" i="8"/>
  <c r="AE72" i="8"/>
  <c r="AF72" i="8"/>
  <c r="AG72" i="8"/>
  <c r="AH72" i="8"/>
  <c r="AI69" i="8" s="1"/>
  <c r="AJ69" i="8" s="1"/>
  <c r="Z73" i="8"/>
  <c r="AA73" i="8"/>
  <c r="AB73" i="8"/>
  <c r="AC73" i="8"/>
  <c r="AD73" i="8"/>
  <c r="AE73" i="8"/>
  <c r="AF73" i="8"/>
  <c r="AG73" i="8"/>
  <c r="AH73" i="8"/>
  <c r="Z74" i="8"/>
  <c r="AA74" i="8"/>
  <c r="AB74" i="8"/>
  <c r="AC74" i="8"/>
  <c r="AD74" i="8"/>
  <c r="AE74" i="8"/>
  <c r="AF74" i="8"/>
  <c r="AG74" i="8"/>
  <c r="AH74" i="8"/>
  <c r="AI82" i="8" s="1"/>
  <c r="AJ82" i="8" s="1"/>
  <c r="Z75" i="8"/>
  <c r="AA75" i="8"/>
  <c r="AB75" i="8"/>
  <c r="AC75" i="8"/>
  <c r="AD75" i="8"/>
  <c r="AE75" i="8"/>
  <c r="AF75" i="8"/>
  <c r="AG75" i="8"/>
  <c r="AH75" i="8"/>
  <c r="Z76" i="8"/>
  <c r="AA76" i="8"/>
  <c r="AB76" i="8"/>
  <c r="AC76" i="8"/>
  <c r="AD76" i="8"/>
  <c r="AE76" i="8"/>
  <c r="AF76" i="8"/>
  <c r="AG76" i="8"/>
  <c r="AH76" i="8"/>
  <c r="AI73" i="8" s="1"/>
  <c r="AJ73" i="8" s="1"/>
  <c r="Z77" i="8"/>
  <c r="AA77" i="8"/>
  <c r="AB77" i="8"/>
  <c r="AC77" i="8"/>
  <c r="AD77" i="8"/>
  <c r="AE77" i="8"/>
  <c r="AF77" i="8"/>
  <c r="AG77" i="8"/>
  <c r="AH77" i="8"/>
  <c r="Z78" i="8"/>
  <c r="AA78" i="8"/>
  <c r="AB78" i="8"/>
  <c r="AC78" i="8"/>
  <c r="AD78" i="8"/>
  <c r="AE78" i="8"/>
  <c r="AF78" i="8"/>
  <c r="AG78" i="8"/>
  <c r="AH78" i="8"/>
  <c r="Z79" i="8"/>
  <c r="AA79" i="8"/>
  <c r="AB79" i="8"/>
  <c r="AC79" i="8"/>
  <c r="AD79" i="8"/>
  <c r="AE79" i="8"/>
  <c r="AF79" i="8"/>
  <c r="AG79" i="8"/>
  <c r="AH79" i="8"/>
  <c r="Z80" i="8"/>
  <c r="AA80" i="8"/>
  <c r="AB80" i="8"/>
  <c r="AC80" i="8"/>
  <c r="AD80" i="8"/>
  <c r="AE80" i="8"/>
  <c r="AF80" i="8"/>
  <c r="AG80" i="8"/>
  <c r="AH80" i="8"/>
  <c r="AI77" i="8" s="1"/>
  <c r="AJ77" i="8" s="1"/>
  <c r="Z81" i="8"/>
  <c r="AA81" i="8"/>
  <c r="AB81" i="8"/>
  <c r="AC81" i="8"/>
  <c r="AD81" i="8"/>
  <c r="AE81" i="8"/>
  <c r="AF81" i="8"/>
  <c r="AG81" i="8"/>
  <c r="AH81" i="8"/>
  <c r="Z82" i="8"/>
  <c r="AA82" i="8"/>
  <c r="AB82" i="8"/>
  <c r="AC82" i="8"/>
  <c r="AD82" i="8"/>
  <c r="AE82" i="8"/>
  <c r="AF82" i="8"/>
  <c r="AG82" i="8"/>
  <c r="AH82" i="8"/>
  <c r="Z83" i="8"/>
  <c r="AA83" i="8"/>
  <c r="AB83" i="8"/>
  <c r="AC83" i="8"/>
  <c r="AD83" i="8"/>
  <c r="AE83" i="8"/>
  <c r="AF83" i="8"/>
  <c r="AG83" i="8"/>
  <c r="AH83" i="8"/>
  <c r="Z84" i="8"/>
  <c r="AA84" i="8"/>
  <c r="AB84" i="8"/>
  <c r="AC84" i="8"/>
  <c r="AD84" i="8"/>
  <c r="AE84" i="8"/>
  <c r="AF84" i="8"/>
  <c r="AG84" i="8"/>
  <c r="AH84" i="8"/>
  <c r="AI81" i="8" s="1"/>
  <c r="AJ81" i="8" s="1"/>
  <c r="Z85" i="8"/>
  <c r="AA85" i="8"/>
  <c r="AB85" i="8"/>
  <c r="AC85" i="8"/>
  <c r="AD85" i="8"/>
  <c r="AE85" i="8"/>
  <c r="AF85" i="8"/>
  <c r="AG85" i="8"/>
  <c r="AH85" i="8"/>
  <c r="Z86" i="8"/>
  <c r="AA86" i="8"/>
  <c r="AB86" i="8"/>
  <c r="AC86" i="8"/>
  <c r="AD86" i="8"/>
  <c r="AE86" i="8"/>
  <c r="AF86" i="8"/>
  <c r="AG86" i="8"/>
  <c r="AH86" i="8"/>
  <c r="Z87" i="8"/>
  <c r="AA87" i="8"/>
  <c r="AB87" i="8"/>
  <c r="AC87" i="8"/>
  <c r="AD87" i="8"/>
  <c r="AE87" i="8"/>
  <c r="AF87" i="8"/>
  <c r="AG87" i="8"/>
  <c r="AH87" i="8"/>
  <c r="Z88" i="8"/>
  <c r="AA88" i="8"/>
  <c r="AB88" i="8"/>
  <c r="AC88" i="8"/>
  <c r="AD88" i="8"/>
  <c r="AE88" i="8"/>
  <c r="AF88" i="8"/>
  <c r="AG88" i="8"/>
  <c r="AH88" i="8"/>
  <c r="AI85" i="8" s="1"/>
  <c r="AJ85" i="8" s="1"/>
  <c r="Z89" i="8"/>
  <c r="AA89" i="8"/>
  <c r="AB89" i="8"/>
  <c r="AC89" i="8"/>
  <c r="AD89" i="8"/>
  <c r="AE89" i="8"/>
  <c r="AF89" i="8"/>
  <c r="AG89" i="8"/>
  <c r="AH89" i="8"/>
  <c r="Z90" i="8"/>
  <c r="AA90" i="8"/>
  <c r="AB90" i="8"/>
  <c r="AC90" i="8"/>
  <c r="AD90" i="8"/>
  <c r="AE90" i="8"/>
  <c r="AF90" i="8"/>
  <c r="AG90" i="8"/>
  <c r="AH90" i="8"/>
  <c r="Z91" i="8"/>
  <c r="AA91" i="8"/>
  <c r="AB91" i="8"/>
  <c r="AC91" i="8"/>
  <c r="AD91" i="8"/>
  <c r="AE91" i="8"/>
  <c r="AF91" i="8"/>
  <c r="AG91" i="8"/>
  <c r="AH91" i="8"/>
  <c r="Z92" i="8"/>
  <c r="AA92" i="8"/>
  <c r="AB92" i="8"/>
  <c r="AC92" i="8"/>
  <c r="AD92" i="8"/>
  <c r="AE92" i="8"/>
  <c r="AF92" i="8"/>
  <c r="AG92" i="8"/>
  <c r="AH92" i="8"/>
  <c r="AI89" i="8" s="1"/>
  <c r="AJ89" i="8" s="1"/>
  <c r="Z93" i="8"/>
  <c r="AA93" i="8"/>
  <c r="AB93" i="8"/>
  <c r="AC93" i="8"/>
  <c r="AD93" i="8"/>
  <c r="AE93" i="8"/>
  <c r="AF93" i="8"/>
  <c r="AG93" i="8"/>
  <c r="AH93" i="8"/>
  <c r="Z94" i="8"/>
  <c r="AA94" i="8"/>
  <c r="AB94" i="8"/>
  <c r="AC94" i="8"/>
  <c r="AD94" i="8"/>
  <c r="AE94" i="8"/>
  <c r="AF94" i="8"/>
  <c r="AG94" i="8"/>
  <c r="AH94" i="8"/>
  <c r="Z95" i="8"/>
  <c r="AA95" i="8"/>
  <c r="AB95" i="8"/>
  <c r="AC95" i="8"/>
  <c r="AD95" i="8"/>
  <c r="AE95" i="8"/>
  <c r="AF95" i="8"/>
  <c r="AG95" i="8"/>
  <c r="AH95" i="8"/>
  <c r="Z96" i="8"/>
  <c r="AA96" i="8"/>
  <c r="AB96" i="8"/>
  <c r="AC96" i="8"/>
  <c r="AD96" i="8"/>
  <c r="AE96" i="8"/>
  <c r="AF96" i="8"/>
  <c r="AG96" i="8"/>
  <c r="AH96" i="8"/>
  <c r="AI93" i="8" s="1"/>
  <c r="AJ93" i="8" s="1"/>
  <c r="Z97" i="8"/>
  <c r="AA97" i="8"/>
  <c r="AB97" i="8"/>
  <c r="AC97" i="8"/>
  <c r="AD97" i="8"/>
  <c r="AE97" i="8"/>
  <c r="AF97" i="8"/>
  <c r="AG97" i="8"/>
  <c r="AH97" i="8"/>
  <c r="Z98" i="8"/>
  <c r="AA98" i="8"/>
  <c r="AB98" i="8"/>
  <c r="AC98" i="8"/>
  <c r="AD98" i="8"/>
  <c r="AE98" i="8"/>
  <c r="AF98" i="8"/>
  <c r="AG98" i="8"/>
  <c r="AH98" i="8"/>
  <c r="Z99" i="8"/>
  <c r="AA99" i="8"/>
  <c r="AB99" i="8"/>
  <c r="AC99" i="8"/>
  <c r="AD99" i="8"/>
  <c r="AE99" i="8"/>
  <c r="AF99" i="8"/>
  <c r="AG99" i="8"/>
  <c r="AH99" i="8"/>
  <c r="Z100" i="8"/>
  <c r="AA100" i="8"/>
  <c r="AB100" i="8"/>
  <c r="AC100" i="8"/>
  <c r="AD100" i="8"/>
  <c r="AE100" i="8"/>
  <c r="AF100" i="8"/>
  <c r="AG100" i="8"/>
  <c r="AH100" i="8"/>
  <c r="AI97" i="8" s="1"/>
  <c r="AJ97" i="8" s="1"/>
  <c r="Z101" i="8"/>
  <c r="AA101" i="8"/>
  <c r="AB101" i="8"/>
  <c r="AC101" i="8"/>
  <c r="AD101" i="8"/>
  <c r="AE101" i="8"/>
  <c r="AF101" i="8"/>
  <c r="AG101" i="8"/>
  <c r="AH101" i="8"/>
  <c r="Z102" i="8"/>
  <c r="AA102" i="8"/>
  <c r="AB102" i="8"/>
  <c r="AC102" i="8"/>
  <c r="AD102" i="8"/>
  <c r="AE102" i="8"/>
  <c r="AF102" i="8"/>
  <c r="AG102" i="8"/>
  <c r="AH102" i="8"/>
  <c r="Z103" i="8"/>
  <c r="AA103" i="8"/>
  <c r="AB103" i="8"/>
  <c r="AC103" i="8"/>
  <c r="AD103" i="8"/>
  <c r="AE103" i="8"/>
  <c r="AF103" i="8"/>
  <c r="AG103" i="8"/>
  <c r="AH103" i="8"/>
  <c r="Z104" i="8"/>
  <c r="AA104" i="8"/>
  <c r="AB104" i="8"/>
  <c r="AC104" i="8"/>
  <c r="AD104" i="8"/>
  <c r="AE104" i="8"/>
  <c r="AF104" i="8"/>
  <c r="AG104" i="8"/>
  <c r="AH104" i="8"/>
  <c r="AI101" i="8" s="1"/>
  <c r="AJ101" i="8" s="1"/>
  <c r="Z105" i="8"/>
  <c r="AA105" i="8"/>
  <c r="AB105" i="8"/>
  <c r="AC105" i="8"/>
  <c r="AD105" i="8"/>
  <c r="AE105" i="8"/>
  <c r="AF105" i="8"/>
  <c r="AG105" i="8"/>
  <c r="AH105" i="8"/>
  <c r="Z106" i="8"/>
  <c r="AA106" i="8"/>
  <c r="AB106" i="8"/>
  <c r="AC106" i="8"/>
  <c r="AD106" i="8"/>
  <c r="AE106" i="8"/>
  <c r="AF106" i="8"/>
  <c r="AG106" i="8"/>
  <c r="AH106" i="8"/>
  <c r="Z107" i="8"/>
  <c r="AA107" i="8"/>
  <c r="AB107" i="8"/>
  <c r="AC107" i="8"/>
  <c r="AD107" i="8"/>
  <c r="AE107" i="8"/>
  <c r="AF107" i="8"/>
  <c r="AG107" i="8"/>
  <c r="AH107" i="8"/>
  <c r="Z108" i="8"/>
  <c r="AA108" i="8"/>
  <c r="AB108" i="8"/>
  <c r="AC108" i="8"/>
  <c r="AD108" i="8"/>
  <c r="AE108" i="8"/>
  <c r="AF108" i="8"/>
  <c r="AG108" i="8"/>
  <c r="AH108" i="8"/>
  <c r="AI105" i="8" s="1"/>
  <c r="AJ105" i="8" s="1"/>
  <c r="Z109" i="8"/>
  <c r="AA109" i="8"/>
  <c r="AB109" i="8"/>
  <c r="AC109" i="8"/>
  <c r="AD109" i="8"/>
  <c r="AE109" i="8"/>
  <c r="AF109" i="8"/>
  <c r="AG109" i="8"/>
  <c r="AH109" i="8"/>
  <c r="AI109" i="8"/>
  <c r="AJ109" i="8" s="1"/>
  <c r="Z110" i="8"/>
  <c r="AA110" i="8"/>
  <c r="AB110" i="8"/>
  <c r="AC110" i="8"/>
  <c r="AD110" i="8"/>
  <c r="AE110" i="8"/>
  <c r="AF110" i="8"/>
  <c r="AG110" i="8"/>
  <c r="AH110" i="8"/>
  <c r="L21" i="8"/>
  <c r="L22" i="8"/>
  <c r="M22" i="8" s="1"/>
  <c r="L23" i="8"/>
  <c r="L24" i="8"/>
  <c r="M24" i="8" s="1"/>
  <c r="L25" i="8"/>
  <c r="L26" i="8"/>
  <c r="M26" i="8" s="1"/>
  <c r="L27" i="8"/>
  <c r="L28" i="8"/>
  <c r="M28" i="8" s="1"/>
  <c r="L29" i="8"/>
  <c r="L30" i="8"/>
  <c r="M30" i="8" s="1"/>
  <c r="L31" i="8"/>
  <c r="L32" i="8"/>
  <c r="M32" i="8" s="1"/>
  <c r="L33" i="8"/>
  <c r="L34" i="8"/>
  <c r="M34" i="8" s="1"/>
  <c r="L35" i="8"/>
  <c r="M35" i="8" s="1"/>
  <c r="L36" i="8"/>
  <c r="M36" i="8" s="1"/>
  <c r="L37" i="8"/>
  <c r="L38" i="8"/>
  <c r="M38" i="8" s="1"/>
  <c r="L39" i="8"/>
  <c r="M39" i="8" s="1"/>
  <c r="L40" i="8"/>
  <c r="M40" i="8" s="1"/>
  <c r="L41" i="8"/>
  <c r="M41" i="8" s="1"/>
  <c r="L42" i="8"/>
  <c r="M42" i="8" s="1"/>
  <c r="L43" i="8"/>
  <c r="M43" i="8" s="1"/>
  <c r="L44" i="8"/>
  <c r="M44" i="8" s="1"/>
  <c r="L45" i="8"/>
  <c r="M45" i="8" s="1"/>
  <c r="L46" i="8"/>
  <c r="M46" i="8" s="1"/>
  <c r="L47" i="8"/>
  <c r="M47" i="8" s="1"/>
  <c r="L48" i="8"/>
  <c r="M48" i="8" s="1"/>
  <c r="L49" i="8"/>
  <c r="M49" i="8" s="1"/>
  <c r="L50" i="8"/>
  <c r="M50" i="8" s="1"/>
  <c r="L51" i="8"/>
  <c r="M51" i="8" s="1"/>
  <c r="L52" i="8"/>
  <c r="M52" i="8" s="1"/>
  <c r="L53" i="8"/>
  <c r="M53" i="8" s="1"/>
  <c r="L54" i="8"/>
  <c r="M54" i="8" s="1"/>
  <c r="L55" i="8"/>
  <c r="M55" i="8" s="1"/>
  <c r="L56" i="8"/>
  <c r="M56" i="8" s="1"/>
  <c r="L57" i="8"/>
  <c r="M57" i="8" s="1"/>
  <c r="L58" i="8"/>
  <c r="M58" i="8" s="1"/>
  <c r="L59" i="8"/>
  <c r="M59" i="8" s="1"/>
  <c r="L60" i="8"/>
  <c r="M60" i="8" s="1"/>
  <c r="L61" i="8"/>
  <c r="M61" i="8" s="1"/>
  <c r="L62" i="8"/>
  <c r="M62" i="8" s="1"/>
  <c r="L63" i="8"/>
  <c r="M63" i="8" s="1"/>
  <c r="L64" i="8"/>
  <c r="M64" i="8" s="1"/>
  <c r="L65" i="8"/>
  <c r="M65" i="8" s="1"/>
  <c r="L66" i="8"/>
  <c r="M66" i="8" s="1"/>
  <c r="L67" i="8"/>
  <c r="M67" i="8" s="1"/>
  <c r="L68" i="8"/>
  <c r="M68" i="8" s="1"/>
  <c r="L69" i="8"/>
  <c r="M69" i="8" s="1"/>
  <c r="L70" i="8"/>
  <c r="M70" i="8" s="1"/>
  <c r="L71" i="8"/>
  <c r="M71" i="8" s="1"/>
  <c r="L72" i="8"/>
  <c r="M72" i="8" s="1"/>
  <c r="L73" i="8"/>
  <c r="M73" i="8" s="1"/>
  <c r="L74" i="8"/>
  <c r="M74" i="8" s="1"/>
  <c r="L75" i="8"/>
  <c r="M75" i="8"/>
  <c r="L76" i="8"/>
  <c r="M76" i="8" s="1"/>
  <c r="L77" i="8"/>
  <c r="M77" i="8"/>
  <c r="L78" i="8"/>
  <c r="M78" i="8" s="1"/>
  <c r="L79" i="8"/>
  <c r="M79" i="8"/>
  <c r="L80" i="8"/>
  <c r="M80" i="8" s="1"/>
  <c r="L81" i="8"/>
  <c r="M81" i="8"/>
  <c r="L82" i="8"/>
  <c r="M82" i="8" s="1"/>
  <c r="L83" i="8"/>
  <c r="M83" i="8"/>
  <c r="L84" i="8"/>
  <c r="M84" i="8"/>
  <c r="L85" i="8"/>
  <c r="M85" i="8"/>
  <c r="L86" i="8"/>
  <c r="M86" i="8"/>
  <c r="L87" i="8"/>
  <c r="M87" i="8"/>
  <c r="L88" i="8"/>
  <c r="M88" i="8"/>
  <c r="L89" i="8"/>
  <c r="M89" i="8"/>
  <c r="L90" i="8"/>
  <c r="M90" i="8"/>
  <c r="L91" i="8"/>
  <c r="M91" i="8"/>
  <c r="L92" i="8"/>
  <c r="M92" i="8"/>
  <c r="L93" i="8"/>
  <c r="M93" i="8"/>
  <c r="L94" i="8"/>
  <c r="M94" i="8"/>
  <c r="L95" i="8"/>
  <c r="M95" i="8"/>
  <c r="L96" i="8"/>
  <c r="M96" i="8"/>
  <c r="L97" i="8"/>
  <c r="M97" i="8"/>
  <c r="L98" i="8"/>
  <c r="M98" i="8"/>
  <c r="L99" i="8"/>
  <c r="M99" i="8"/>
  <c r="L100" i="8"/>
  <c r="M100" i="8"/>
  <c r="L101" i="8"/>
  <c r="M101" i="8"/>
  <c r="L102" i="8"/>
  <c r="M102" i="8"/>
  <c r="L103" i="8"/>
  <c r="M103" i="8"/>
  <c r="L104" i="8"/>
  <c r="M104" i="8"/>
  <c r="L105" i="8"/>
  <c r="M105" i="8"/>
  <c r="L106" i="8"/>
  <c r="M106" i="8"/>
  <c r="L107" i="8"/>
  <c r="M107" i="8"/>
  <c r="L108" i="8"/>
  <c r="M108" i="8"/>
  <c r="L109" i="8"/>
  <c r="M109" i="8"/>
  <c r="L110" i="8"/>
  <c r="M110" i="8"/>
  <c r="Z20" i="7"/>
  <c r="AA20" i="7"/>
  <c r="AB20" i="7"/>
  <c r="AC20" i="7"/>
  <c r="AD20" i="7"/>
  <c r="AE20" i="7"/>
  <c r="AF20" i="7"/>
  <c r="AG20" i="7"/>
  <c r="AH20" i="7"/>
  <c r="Z21" i="7"/>
  <c r="AA21" i="7"/>
  <c r="AB21" i="7"/>
  <c r="AC21" i="7"/>
  <c r="AD21" i="7"/>
  <c r="AE21" i="7"/>
  <c r="AF21" i="7"/>
  <c r="AG21" i="7"/>
  <c r="AI20" i="7" s="1"/>
  <c r="AJ20" i="7" s="1"/>
  <c r="AH21" i="7"/>
  <c r="Z22" i="7"/>
  <c r="AA22" i="7"/>
  <c r="AB22" i="7"/>
  <c r="AC22" i="7"/>
  <c r="AD22" i="7"/>
  <c r="AE22" i="7"/>
  <c r="AF22" i="7"/>
  <c r="AG22" i="7"/>
  <c r="AH22" i="7"/>
  <c r="Z23" i="7"/>
  <c r="AA23" i="7"/>
  <c r="AB23" i="7"/>
  <c r="AC23" i="7"/>
  <c r="AD23" i="7"/>
  <c r="AE23" i="7"/>
  <c r="AF23" i="7"/>
  <c r="AG23" i="7"/>
  <c r="AI21" i="7" s="1"/>
  <c r="AJ21" i="7" s="1"/>
  <c r="AH23" i="7"/>
  <c r="Z24" i="7"/>
  <c r="AA24" i="7"/>
  <c r="AB24" i="7"/>
  <c r="AC24" i="7"/>
  <c r="AD24" i="7"/>
  <c r="AE24" i="7"/>
  <c r="AF24" i="7"/>
  <c r="AG24" i="7"/>
  <c r="AH24" i="7"/>
  <c r="Z25" i="7"/>
  <c r="AA25" i="7"/>
  <c r="AB25" i="7"/>
  <c r="AC25" i="7"/>
  <c r="AD25" i="7"/>
  <c r="AE25" i="7"/>
  <c r="AF25" i="7"/>
  <c r="AG25" i="7"/>
  <c r="AI24" i="7" s="1"/>
  <c r="AJ24" i="7" s="1"/>
  <c r="AH25" i="7"/>
  <c r="Z26" i="7"/>
  <c r="AA26" i="7"/>
  <c r="AB26" i="7"/>
  <c r="AC26" i="7"/>
  <c r="AD26" i="7"/>
  <c r="AE26" i="7"/>
  <c r="AF26" i="7"/>
  <c r="AG26" i="7"/>
  <c r="AH26" i="7"/>
  <c r="Z27" i="7"/>
  <c r="AA27" i="7"/>
  <c r="AB27" i="7"/>
  <c r="AC27" i="7"/>
  <c r="AD27" i="7"/>
  <c r="AE27" i="7"/>
  <c r="AF27" i="7"/>
  <c r="AG27" i="7"/>
  <c r="AI25" i="7" s="1"/>
  <c r="AJ25" i="7" s="1"/>
  <c r="AH27" i="7"/>
  <c r="Z28" i="7"/>
  <c r="AA28" i="7"/>
  <c r="AB28" i="7"/>
  <c r="AC28" i="7"/>
  <c r="AD28" i="7"/>
  <c r="AE28" i="7"/>
  <c r="AF28" i="7"/>
  <c r="AG28" i="7"/>
  <c r="AH28" i="7"/>
  <c r="Z29" i="7"/>
  <c r="AA29" i="7"/>
  <c r="AB29" i="7"/>
  <c r="AC29" i="7"/>
  <c r="AD29" i="7"/>
  <c r="AE29" i="7"/>
  <c r="AF29" i="7"/>
  <c r="AG29" i="7"/>
  <c r="AI28" i="7" s="1"/>
  <c r="AJ28" i="7" s="1"/>
  <c r="AH29" i="7"/>
  <c r="Z30" i="7"/>
  <c r="AA30" i="7"/>
  <c r="AB30" i="7"/>
  <c r="AC30" i="7"/>
  <c r="AD30" i="7"/>
  <c r="AE30" i="7"/>
  <c r="AF30" i="7"/>
  <c r="AG30" i="7"/>
  <c r="AH30" i="7"/>
  <c r="Z31" i="7"/>
  <c r="AA31" i="7"/>
  <c r="AB31" i="7"/>
  <c r="AC31" i="7"/>
  <c r="AD31" i="7"/>
  <c r="AE31" i="7"/>
  <c r="AF31" i="7"/>
  <c r="AG31" i="7"/>
  <c r="AI29" i="7" s="1"/>
  <c r="AJ29" i="7" s="1"/>
  <c r="AH31" i="7"/>
  <c r="Z32" i="7"/>
  <c r="AA32" i="7"/>
  <c r="AB32" i="7"/>
  <c r="AC32" i="7"/>
  <c r="AD32" i="7"/>
  <c r="AE32" i="7"/>
  <c r="AF32" i="7"/>
  <c r="AG32" i="7"/>
  <c r="AH32" i="7"/>
  <c r="Z33" i="7"/>
  <c r="AA33" i="7"/>
  <c r="AB33" i="7"/>
  <c r="AC33" i="7"/>
  <c r="AD33" i="7"/>
  <c r="AE33" i="7"/>
  <c r="AF33" i="7"/>
  <c r="AG33" i="7"/>
  <c r="AI32" i="7" s="1"/>
  <c r="AJ32" i="7" s="1"/>
  <c r="AH33" i="7"/>
  <c r="Z34" i="7"/>
  <c r="AA34" i="7"/>
  <c r="AB34" i="7"/>
  <c r="AC34" i="7"/>
  <c r="AD34" i="7"/>
  <c r="AE34" i="7"/>
  <c r="AF34" i="7"/>
  <c r="AG34" i="7"/>
  <c r="AH34" i="7"/>
  <c r="Z35" i="7"/>
  <c r="AA35" i="7"/>
  <c r="AB35" i="7"/>
  <c r="AC35" i="7"/>
  <c r="AD35" i="7"/>
  <c r="AE35" i="7"/>
  <c r="AF35" i="7"/>
  <c r="AG35" i="7"/>
  <c r="AI33" i="7" s="1"/>
  <c r="AJ33" i="7" s="1"/>
  <c r="AH35" i="7"/>
  <c r="Z36" i="7"/>
  <c r="AA36" i="7"/>
  <c r="AB36" i="7"/>
  <c r="AC36" i="7"/>
  <c r="AD36" i="7"/>
  <c r="AE36" i="7"/>
  <c r="AF36" i="7"/>
  <c r="AG36" i="7"/>
  <c r="AH36" i="7"/>
  <c r="Z37" i="7"/>
  <c r="AA37" i="7"/>
  <c r="AB37" i="7"/>
  <c r="AC37" i="7"/>
  <c r="AD37" i="7"/>
  <c r="AE37" i="7"/>
  <c r="AF37" i="7"/>
  <c r="AG37" i="7"/>
  <c r="AI36" i="7" s="1"/>
  <c r="AJ36" i="7" s="1"/>
  <c r="AH37" i="7"/>
  <c r="Z38" i="7"/>
  <c r="AA38" i="7"/>
  <c r="AB38" i="7"/>
  <c r="AC38" i="7"/>
  <c r="AD38" i="7"/>
  <c r="AE38" i="7"/>
  <c r="AF38" i="7"/>
  <c r="AG38" i="7"/>
  <c r="AH38" i="7"/>
  <c r="Z39" i="7"/>
  <c r="AA39" i="7"/>
  <c r="AB39" i="7"/>
  <c r="AC39" i="7"/>
  <c r="AD39" i="7"/>
  <c r="AE39" i="7"/>
  <c r="AF39" i="7"/>
  <c r="AG39" i="7"/>
  <c r="AI37" i="7" s="1"/>
  <c r="AJ37" i="7" s="1"/>
  <c r="AH39" i="7"/>
  <c r="Z40" i="7"/>
  <c r="AA40" i="7"/>
  <c r="AB40" i="7"/>
  <c r="AC40" i="7"/>
  <c r="AD40" i="7"/>
  <c r="AE40" i="7"/>
  <c r="AF40" i="7"/>
  <c r="AG40" i="7"/>
  <c r="AH40" i="7"/>
  <c r="Z41" i="7"/>
  <c r="AA41" i="7"/>
  <c r="AB41" i="7"/>
  <c r="AC41" i="7"/>
  <c r="AD41" i="7"/>
  <c r="AE41" i="7"/>
  <c r="AF41" i="7"/>
  <c r="AG41" i="7"/>
  <c r="AI41" i="7" s="1"/>
  <c r="AJ41" i="7" s="1"/>
  <c r="AH41" i="7"/>
  <c r="Z42" i="7"/>
  <c r="AA42" i="7"/>
  <c r="AB42" i="7"/>
  <c r="AC42" i="7"/>
  <c r="AD42" i="7"/>
  <c r="AE42" i="7"/>
  <c r="AF42" i="7"/>
  <c r="AG42" i="7"/>
  <c r="AH42" i="7"/>
  <c r="Z43" i="7"/>
  <c r="AA43" i="7"/>
  <c r="AB43" i="7"/>
  <c r="AC43" i="7"/>
  <c r="AD43" i="7"/>
  <c r="AE43" i="7"/>
  <c r="AF43" i="7"/>
  <c r="AG43" i="7"/>
  <c r="AH43" i="7"/>
  <c r="Z44" i="7"/>
  <c r="AA44" i="7"/>
  <c r="AB44" i="7"/>
  <c r="AC44" i="7"/>
  <c r="AD44" i="7"/>
  <c r="AE44" i="7"/>
  <c r="AF44" i="7"/>
  <c r="AG44" i="7"/>
  <c r="AH44" i="7"/>
  <c r="Z45" i="7"/>
  <c r="AA45" i="7"/>
  <c r="AB45" i="7"/>
  <c r="AC45" i="7"/>
  <c r="AD45" i="7"/>
  <c r="AE45" i="7"/>
  <c r="AF45" i="7"/>
  <c r="AG45" i="7"/>
  <c r="AI45" i="7" s="1"/>
  <c r="AJ45" i="7" s="1"/>
  <c r="AH45" i="7"/>
  <c r="Z46" i="7"/>
  <c r="AA46" i="7"/>
  <c r="AB46" i="7"/>
  <c r="AC46" i="7"/>
  <c r="AD46" i="7"/>
  <c r="AE46" i="7"/>
  <c r="AF46" i="7"/>
  <c r="AG46" i="7"/>
  <c r="AH46" i="7"/>
  <c r="Z47" i="7"/>
  <c r="AA47" i="7"/>
  <c r="AB47" i="7"/>
  <c r="AC47" i="7"/>
  <c r="AD47" i="7"/>
  <c r="AE47" i="7"/>
  <c r="AF47" i="7"/>
  <c r="AG47" i="7"/>
  <c r="AH47" i="7"/>
  <c r="Z48" i="7"/>
  <c r="AA48" i="7"/>
  <c r="AB48" i="7"/>
  <c r="AC48" i="7"/>
  <c r="AD48" i="7"/>
  <c r="AE48" i="7"/>
  <c r="AF48" i="7"/>
  <c r="AG48" i="7"/>
  <c r="AH48" i="7"/>
  <c r="Z49" i="7"/>
  <c r="AA49" i="7"/>
  <c r="AB49" i="7"/>
  <c r="AC49" i="7"/>
  <c r="AD49" i="7"/>
  <c r="AE49" i="7"/>
  <c r="AF49" i="7"/>
  <c r="AG49" i="7"/>
  <c r="AI49" i="7" s="1"/>
  <c r="AJ49" i="7" s="1"/>
  <c r="AH49" i="7"/>
  <c r="Z50" i="7"/>
  <c r="AA50" i="7"/>
  <c r="AB50" i="7"/>
  <c r="AC50" i="7"/>
  <c r="AD50" i="7"/>
  <c r="AE50" i="7"/>
  <c r="AF50" i="7"/>
  <c r="AG50" i="7"/>
  <c r="AH50" i="7"/>
  <c r="Z51" i="7"/>
  <c r="AA51" i="7"/>
  <c r="AB51" i="7"/>
  <c r="AC51" i="7"/>
  <c r="AD51" i="7"/>
  <c r="AE51" i="7"/>
  <c r="AF51" i="7"/>
  <c r="AG51" i="7"/>
  <c r="AH51" i="7"/>
  <c r="Z52" i="7"/>
  <c r="AA52" i="7"/>
  <c r="AB52" i="7"/>
  <c r="AC52" i="7"/>
  <c r="AD52" i="7"/>
  <c r="AE52" i="7"/>
  <c r="AF52" i="7"/>
  <c r="AG52" i="7"/>
  <c r="AH52" i="7"/>
  <c r="Z53" i="7"/>
  <c r="AA53" i="7"/>
  <c r="AB53" i="7"/>
  <c r="AC53" i="7"/>
  <c r="AD53" i="7"/>
  <c r="AE53" i="7"/>
  <c r="AF53" i="7"/>
  <c r="AG53" i="7"/>
  <c r="AI53" i="7" s="1"/>
  <c r="AJ53" i="7" s="1"/>
  <c r="AH53" i="7"/>
  <c r="Z54" i="7"/>
  <c r="AA54" i="7"/>
  <c r="AB54" i="7"/>
  <c r="AC54" i="7"/>
  <c r="AD54" i="7"/>
  <c r="AE54" i="7"/>
  <c r="AF54" i="7"/>
  <c r="AG54" i="7"/>
  <c r="AH54" i="7"/>
  <c r="Z55" i="7"/>
  <c r="AA55" i="7"/>
  <c r="AB55" i="7"/>
  <c r="AC55" i="7"/>
  <c r="AD55" i="7"/>
  <c r="AE55" i="7"/>
  <c r="AF55" i="7"/>
  <c r="AG55" i="7"/>
  <c r="AH55" i="7"/>
  <c r="Z56" i="7"/>
  <c r="AA56" i="7"/>
  <c r="AB56" i="7"/>
  <c r="AC56" i="7"/>
  <c r="AD56" i="7"/>
  <c r="AE56" i="7"/>
  <c r="AF56" i="7"/>
  <c r="AG56" i="7"/>
  <c r="AH56" i="7"/>
  <c r="Z57" i="7"/>
  <c r="AA57" i="7"/>
  <c r="AB57" i="7"/>
  <c r="AC57" i="7"/>
  <c r="AD57" i="7"/>
  <c r="AE57" i="7"/>
  <c r="AF57" i="7"/>
  <c r="AG57" i="7"/>
  <c r="AI57" i="7" s="1"/>
  <c r="AJ57" i="7" s="1"/>
  <c r="AH57" i="7"/>
  <c r="Z58" i="7"/>
  <c r="AA58" i="7"/>
  <c r="AB58" i="7"/>
  <c r="AC58" i="7"/>
  <c r="AD58" i="7"/>
  <c r="AE58" i="7"/>
  <c r="AF58" i="7"/>
  <c r="AG58" i="7"/>
  <c r="AH58" i="7"/>
  <c r="Z59" i="7"/>
  <c r="AA59" i="7"/>
  <c r="AB59" i="7"/>
  <c r="AC59" i="7"/>
  <c r="AD59" i="7"/>
  <c r="AE59" i="7"/>
  <c r="AF59" i="7"/>
  <c r="AG59" i="7"/>
  <c r="AH59" i="7"/>
  <c r="Z60" i="7"/>
  <c r="AA60" i="7"/>
  <c r="AB60" i="7"/>
  <c r="AC60" i="7"/>
  <c r="AD60" i="7"/>
  <c r="AE60" i="7"/>
  <c r="AF60" i="7"/>
  <c r="AG60" i="7"/>
  <c r="AH60" i="7"/>
  <c r="Z61" i="7"/>
  <c r="AA61" i="7"/>
  <c r="AB61" i="7"/>
  <c r="AC61" i="7"/>
  <c r="AD61" i="7"/>
  <c r="AE61" i="7"/>
  <c r="AF61" i="7"/>
  <c r="AG61" i="7"/>
  <c r="AI61" i="7" s="1"/>
  <c r="AJ61" i="7" s="1"/>
  <c r="AH61" i="7"/>
  <c r="Z62" i="7"/>
  <c r="AA62" i="7"/>
  <c r="AB62" i="7"/>
  <c r="AC62" i="7"/>
  <c r="AD62" i="7"/>
  <c r="AE62" i="7"/>
  <c r="AF62" i="7"/>
  <c r="AG62" i="7"/>
  <c r="AH62" i="7"/>
  <c r="Z63" i="7"/>
  <c r="AA63" i="7"/>
  <c r="AB63" i="7"/>
  <c r="AC63" i="7"/>
  <c r="AD63" i="7"/>
  <c r="AE63" i="7"/>
  <c r="AF63" i="7"/>
  <c r="AG63" i="7"/>
  <c r="AH63" i="7"/>
  <c r="Z64" i="7"/>
  <c r="AA64" i="7"/>
  <c r="AB64" i="7"/>
  <c r="AC64" i="7"/>
  <c r="AD64" i="7"/>
  <c r="AE64" i="7"/>
  <c r="AF64" i="7"/>
  <c r="AG64" i="7"/>
  <c r="AH64" i="7"/>
  <c r="Z65" i="7"/>
  <c r="AA65" i="7"/>
  <c r="AB65" i="7"/>
  <c r="AC65" i="7"/>
  <c r="AD65" i="7"/>
  <c r="AE65" i="7"/>
  <c r="AF65" i="7"/>
  <c r="AG65" i="7"/>
  <c r="AI65" i="7" s="1"/>
  <c r="AJ65" i="7" s="1"/>
  <c r="AH65" i="7"/>
  <c r="Z66" i="7"/>
  <c r="AA66" i="7"/>
  <c r="AB66" i="7"/>
  <c r="AC66" i="7"/>
  <c r="AD66" i="7"/>
  <c r="AE66" i="7"/>
  <c r="AF66" i="7"/>
  <c r="AG66" i="7"/>
  <c r="AH66" i="7"/>
  <c r="Z67" i="7"/>
  <c r="AA67" i="7"/>
  <c r="AB67" i="7"/>
  <c r="AC67" i="7"/>
  <c r="AD67" i="7"/>
  <c r="AE67" i="7"/>
  <c r="AF67" i="7"/>
  <c r="AG67" i="7"/>
  <c r="AH67" i="7"/>
  <c r="Z68" i="7"/>
  <c r="AA68" i="7"/>
  <c r="AB68" i="7"/>
  <c r="AC68" i="7"/>
  <c r="AD68" i="7"/>
  <c r="AE68" i="7"/>
  <c r="AF68" i="7"/>
  <c r="AG68" i="7"/>
  <c r="AH68" i="7"/>
  <c r="Z69" i="7"/>
  <c r="AA69" i="7"/>
  <c r="AB69" i="7"/>
  <c r="AC69" i="7"/>
  <c r="AD69" i="7"/>
  <c r="AE69" i="7"/>
  <c r="AF69" i="7"/>
  <c r="AG69" i="7"/>
  <c r="AI69" i="7" s="1"/>
  <c r="AJ69" i="7" s="1"/>
  <c r="AH69" i="7"/>
  <c r="Z70" i="7"/>
  <c r="AA70" i="7"/>
  <c r="AB70" i="7"/>
  <c r="AC70" i="7"/>
  <c r="AD70" i="7"/>
  <c r="AE70" i="7"/>
  <c r="AF70" i="7"/>
  <c r="AG70" i="7"/>
  <c r="AH70" i="7"/>
  <c r="Z71" i="7"/>
  <c r="AA71" i="7"/>
  <c r="AB71" i="7"/>
  <c r="AC71" i="7"/>
  <c r="AD71" i="7"/>
  <c r="AE71" i="7"/>
  <c r="AF71" i="7"/>
  <c r="AG71" i="7"/>
  <c r="AH71" i="7"/>
  <c r="Z72" i="7"/>
  <c r="AA72" i="7"/>
  <c r="AB72" i="7"/>
  <c r="AC72" i="7"/>
  <c r="AD72" i="7"/>
  <c r="AE72" i="7"/>
  <c r="AF72" i="7"/>
  <c r="AG72" i="7"/>
  <c r="AH72" i="7"/>
  <c r="Z73" i="7"/>
  <c r="AA73" i="7"/>
  <c r="AB73" i="7"/>
  <c r="AC73" i="7"/>
  <c r="AD73" i="7"/>
  <c r="AE73" i="7"/>
  <c r="AF73" i="7"/>
  <c r="AG73" i="7"/>
  <c r="AI73" i="7" s="1"/>
  <c r="AJ73" i="7" s="1"/>
  <c r="AH73" i="7"/>
  <c r="Z74" i="7"/>
  <c r="AA74" i="7"/>
  <c r="AB74" i="7"/>
  <c r="AC74" i="7"/>
  <c r="AD74" i="7"/>
  <c r="AE74" i="7"/>
  <c r="AF74" i="7"/>
  <c r="AG74" i="7"/>
  <c r="AH74" i="7"/>
  <c r="Z75" i="7"/>
  <c r="AA75" i="7"/>
  <c r="AB75" i="7"/>
  <c r="AC75" i="7"/>
  <c r="AD75" i="7"/>
  <c r="AE75" i="7"/>
  <c r="AF75" i="7"/>
  <c r="AG75" i="7"/>
  <c r="AH75" i="7"/>
  <c r="Z76" i="7"/>
  <c r="AA76" i="7"/>
  <c r="AB76" i="7"/>
  <c r="AC76" i="7"/>
  <c r="AD76" i="7"/>
  <c r="AE76" i="7"/>
  <c r="AF76" i="7"/>
  <c r="AG76" i="7"/>
  <c r="AH76" i="7"/>
  <c r="Z77" i="7"/>
  <c r="AA77" i="7"/>
  <c r="AB77" i="7"/>
  <c r="AC77" i="7"/>
  <c r="AD77" i="7"/>
  <c r="AE77" i="7"/>
  <c r="AF77" i="7"/>
  <c r="AG77" i="7"/>
  <c r="AI77" i="7" s="1"/>
  <c r="AJ77" i="7" s="1"/>
  <c r="AH77" i="7"/>
  <c r="Z78" i="7"/>
  <c r="AA78" i="7"/>
  <c r="AB78" i="7"/>
  <c r="AC78" i="7"/>
  <c r="AD78" i="7"/>
  <c r="AE78" i="7"/>
  <c r="AF78" i="7"/>
  <c r="AG78" i="7"/>
  <c r="AH78" i="7"/>
  <c r="Z79" i="7"/>
  <c r="AA79" i="7"/>
  <c r="AB79" i="7"/>
  <c r="AC79" i="7"/>
  <c r="AD79" i="7"/>
  <c r="AE79" i="7"/>
  <c r="AF79" i="7"/>
  <c r="AG79" i="7"/>
  <c r="AH79" i="7"/>
  <c r="Z80" i="7"/>
  <c r="AA80" i="7"/>
  <c r="AB80" i="7"/>
  <c r="AC80" i="7"/>
  <c r="AD80" i="7"/>
  <c r="AE80" i="7"/>
  <c r="AF80" i="7"/>
  <c r="AG80" i="7"/>
  <c r="AH80" i="7"/>
  <c r="Z81" i="7"/>
  <c r="AA81" i="7"/>
  <c r="AB81" i="7"/>
  <c r="AC81" i="7"/>
  <c r="AD81" i="7"/>
  <c r="AE81" i="7"/>
  <c r="AF81" i="7"/>
  <c r="AG81" i="7"/>
  <c r="AI81" i="7" s="1"/>
  <c r="AJ81" i="7" s="1"/>
  <c r="AH81" i="7"/>
  <c r="Z82" i="7"/>
  <c r="AA82" i="7"/>
  <c r="AB82" i="7"/>
  <c r="AC82" i="7"/>
  <c r="AD82" i="7"/>
  <c r="AE82" i="7"/>
  <c r="AF82" i="7"/>
  <c r="AG82" i="7"/>
  <c r="AH82" i="7"/>
  <c r="Z83" i="7"/>
  <c r="AA83" i="7"/>
  <c r="AB83" i="7"/>
  <c r="AC83" i="7"/>
  <c r="AD83" i="7"/>
  <c r="AE83" i="7"/>
  <c r="AF83" i="7"/>
  <c r="AG83" i="7"/>
  <c r="AH83" i="7"/>
  <c r="Z84" i="7"/>
  <c r="AA84" i="7"/>
  <c r="AB84" i="7"/>
  <c r="AC84" i="7"/>
  <c r="AD84" i="7"/>
  <c r="AE84" i="7"/>
  <c r="AF84" i="7"/>
  <c r="AG84" i="7"/>
  <c r="AH84" i="7"/>
  <c r="Z85" i="7"/>
  <c r="AA85" i="7"/>
  <c r="AB85" i="7"/>
  <c r="AC85" i="7"/>
  <c r="AD85" i="7"/>
  <c r="AE85" i="7"/>
  <c r="AF85" i="7"/>
  <c r="AG85" i="7"/>
  <c r="AI85" i="7" s="1"/>
  <c r="AJ85" i="7" s="1"/>
  <c r="AH85" i="7"/>
  <c r="Z86" i="7"/>
  <c r="AA86" i="7"/>
  <c r="AB86" i="7"/>
  <c r="AC86" i="7"/>
  <c r="AD86" i="7"/>
  <c r="AE86" i="7"/>
  <c r="AF86" i="7"/>
  <c r="AG86" i="7"/>
  <c r="AH86" i="7"/>
  <c r="Z87" i="7"/>
  <c r="AA87" i="7"/>
  <c r="AB87" i="7"/>
  <c r="AC87" i="7"/>
  <c r="AD87" i="7"/>
  <c r="AE87" i="7"/>
  <c r="AF87" i="7"/>
  <c r="AG87" i="7"/>
  <c r="AH87" i="7"/>
  <c r="Z88" i="7"/>
  <c r="AA88" i="7"/>
  <c r="AB88" i="7"/>
  <c r="AC88" i="7"/>
  <c r="AD88" i="7"/>
  <c r="AE88" i="7"/>
  <c r="AF88" i="7"/>
  <c r="AG88" i="7"/>
  <c r="AH88" i="7"/>
  <c r="Z89" i="7"/>
  <c r="AA89" i="7"/>
  <c r="AB89" i="7"/>
  <c r="AC89" i="7"/>
  <c r="AD89" i="7"/>
  <c r="AE89" i="7"/>
  <c r="AF89" i="7"/>
  <c r="AG89" i="7"/>
  <c r="AI89" i="7" s="1"/>
  <c r="AJ89" i="7" s="1"/>
  <c r="AH89" i="7"/>
  <c r="Z90" i="7"/>
  <c r="AA90" i="7"/>
  <c r="AB90" i="7"/>
  <c r="AC90" i="7"/>
  <c r="AD90" i="7"/>
  <c r="AE90" i="7"/>
  <c r="AF90" i="7"/>
  <c r="AG90" i="7"/>
  <c r="AH90" i="7"/>
  <c r="Z91" i="7"/>
  <c r="AA91" i="7"/>
  <c r="AB91" i="7"/>
  <c r="AC91" i="7"/>
  <c r="AD91" i="7"/>
  <c r="AE91" i="7"/>
  <c r="AF91" i="7"/>
  <c r="AG91" i="7"/>
  <c r="AH91" i="7"/>
  <c r="Z92" i="7"/>
  <c r="AA92" i="7"/>
  <c r="AB92" i="7"/>
  <c r="AC92" i="7"/>
  <c r="AD92" i="7"/>
  <c r="AE92" i="7"/>
  <c r="AF92" i="7"/>
  <c r="AG92" i="7"/>
  <c r="AH92" i="7"/>
  <c r="Z93" i="7"/>
  <c r="AA93" i="7"/>
  <c r="AB93" i="7"/>
  <c r="AC93" i="7"/>
  <c r="AD93" i="7"/>
  <c r="AE93" i="7"/>
  <c r="AF93" i="7"/>
  <c r="AG93" i="7"/>
  <c r="AI93" i="7" s="1"/>
  <c r="AJ93" i="7" s="1"/>
  <c r="AH93" i="7"/>
  <c r="Z94" i="7"/>
  <c r="AA94" i="7"/>
  <c r="AB94" i="7"/>
  <c r="AC94" i="7"/>
  <c r="AD94" i="7"/>
  <c r="AE94" i="7"/>
  <c r="AF94" i="7"/>
  <c r="AG94" i="7"/>
  <c r="AH94" i="7"/>
  <c r="Z95" i="7"/>
  <c r="AA95" i="7"/>
  <c r="AB95" i="7"/>
  <c r="AC95" i="7"/>
  <c r="AD95" i="7"/>
  <c r="AE95" i="7"/>
  <c r="AF95" i="7"/>
  <c r="AG95" i="7"/>
  <c r="AH95" i="7"/>
  <c r="Z96" i="7"/>
  <c r="AA96" i="7"/>
  <c r="AB96" i="7"/>
  <c r="AC96" i="7"/>
  <c r="AD96" i="7"/>
  <c r="AE96" i="7"/>
  <c r="AF96" i="7"/>
  <c r="AG96" i="7"/>
  <c r="AH96" i="7"/>
  <c r="Z97" i="7"/>
  <c r="AA97" i="7"/>
  <c r="AB97" i="7"/>
  <c r="AC97" i="7"/>
  <c r="AD97" i="7"/>
  <c r="AE97" i="7"/>
  <c r="AF97" i="7"/>
  <c r="AG97" i="7"/>
  <c r="AI97" i="7" s="1"/>
  <c r="AJ97" i="7" s="1"/>
  <c r="AH97" i="7"/>
  <c r="Z98" i="7"/>
  <c r="AA98" i="7"/>
  <c r="AB98" i="7"/>
  <c r="AC98" i="7"/>
  <c r="AD98" i="7"/>
  <c r="AE98" i="7"/>
  <c r="AF98" i="7"/>
  <c r="AG98" i="7"/>
  <c r="AH98" i="7"/>
  <c r="Z99" i="7"/>
  <c r="AA99" i="7"/>
  <c r="AB99" i="7"/>
  <c r="AC99" i="7"/>
  <c r="AD99" i="7"/>
  <c r="AE99" i="7"/>
  <c r="AF99" i="7"/>
  <c r="AG99" i="7"/>
  <c r="AH99" i="7"/>
  <c r="Z100" i="7"/>
  <c r="AA100" i="7"/>
  <c r="AB100" i="7"/>
  <c r="AC100" i="7"/>
  <c r="AD100" i="7"/>
  <c r="AE100" i="7"/>
  <c r="AF100" i="7"/>
  <c r="AG100" i="7"/>
  <c r="AH100" i="7"/>
  <c r="Z101" i="7"/>
  <c r="AA101" i="7"/>
  <c r="AB101" i="7"/>
  <c r="AC101" i="7"/>
  <c r="AD101" i="7"/>
  <c r="AE101" i="7"/>
  <c r="AF101" i="7"/>
  <c r="AG101" i="7"/>
  <c r="AI101" i="7" s="1"/>
  <c r="AJ101" i="7" s="1"/>
  <c r="AH101" i="7"/>
  <c r="Z102" i="7"/>
  <c r="AA102" i="7"/>
  <c r="AB102" i="7"/>
  <c r="AC102" i="7"/>
  <c r="AD102" i="7"/>
  <c r="AE102" i="7"/>
  <c r="AF102" i="7"/>
  <c r="AG102" i="7"/>
  <c r="AH102" i="7"/>
  <c r="Z103" i="7"/>
  <c r="AA103" i="7"/>
  <c r="AB103" i="7"/>
  <c r="AC103" i="7"/>
  <c r="AD103" i="7"/>
  <c r="AE103" i="7"/>
  <c r="AF103" i="7"/>
  <c r="AG103" i="7"/>
  <c r="AH103" i="7"/>
  <c r="Z104" i="7"/>
  <c r="AA104" i="7"/>
  <c r="AB104" i="7"/>
  <c r="AC104" i="7"/>
  <c r="AD104" i="7"/>
  <c r="AE104" i="7"/>
  <c r="AF104" i="7"/>
  <c r="AG104" i="7"/>
  <c r="AH104" i="7"/>
  <c r="Z105" i="7"/>
  <c r="AA105" i="7"/>
  <c r="AB105" i="7"/>
  <c r="AC105" i="7"/>
  <c r="AD105" i="7"/>
  <c r="AE105" i="7"/>
  <c r="AF105" i="7"/>
  <c r="AG105" i="7"/>
  <c r="AI105" i="7" s="1"/>
  <c r="AJ105" i="7" s="1"/>
  <c r="AH105" i="7"/>
  <c r="Z106" i="7"/>
  <c r="AA106" i="7"/>
  <c r="AB106" i="7"/>
  <c r="AC106" i="7"/>
  <c r="AD106" i="7"/>
  <c r="AE106" i="7"/>
  <c r="AF106" i="7"/>
  <c r="AG106" i="7"/>
  <c r="AH106" i="7"/>
  <c r="Z107" i="7"/>
  <c r="AA107" i="7"/>
  <c r="AB107" i="7"/>
  <c r="AC107" i="7"/>
  <c r="AD107" i="7"/>
  <c r="AE107" i="7"/>
  <c r="AF107" i="7"/>
  <c r="AG107" i="7"/>
  <c r="AH107" i="7"/>
  <c r="Z108" i="7"/>
  <c r="AA108" i="7"/>
  <c r="AB108" i="7"/>
  <c r="AC108" i="7"/>
  <c r="AD108" i="7"/>
  <c r="AE108" i="7"/>
  <c r="AF108" i="7"/>
  <c r="AG108" i="7"/>
  <c r="AH108" i="7"/>
  <c r="Z109" i="7"/>
  <c r="AA109" i="7"/>
  <c r="AB109" i="7"/>
  <c r="AC109" i="7"/>
  <c r="AD109" i="7"/>
  <c r="AE109" i="7"/>
  <c r="AF109" i="7"/>
  <c r="AG109" i="7"/>
  <c r="AI109" i="7" s="1"/>
  <c r="AJ109" i="7" s="1"/>
  <c r="AH109" i="7"/>
  <c r="Z110" i="7"/>
  <c r="AA110" i="7"/>
  <c r="AB110" i="7"/>
  <c r="AC110" i="7"/>
  <c r="AD110" i="7"/>
  <c r="AE110" i="7"/>
  <c r="AF110" i="7"/>
  <c r="AG110" i="7"/>
  <c r="AH110" i="7"/>
  <c r="L21" i="7"/>
  <c r="L22" i="7"/>
  <c r="M22" i="7" s="1"/>
  <c r="L23" i="7"/>
  <c r="L24" i="7"/>
  <c r="M24" i="7" s="1"/>
  <c r="L25" i="7"/>
  <c r="M25" i="7" s="1"/>
  <c r="L26" i="7"/>
  <c r="M26" i="7" s="1"/>
  <c r="L27" i="7"/>
  <c r="L28" i="7"/>
  <c r="M28" i="7" s="1"/>
  <c r="L29" i="7"/>
  <c r="M29" i="7" s="1"/>
  <c r="L30" i="7"/>
  <c r="M30" i="7" s="1"/>
  <c r="L31" i="7"/>
  <c r="M31" i="7" s="1"/>
  <c r="L32" i="7"/>
  <c r="M32" i="7" s="1"/>
  <c r="L33" i="7"/>
  <c r="M33" i="7" s="1"/>
  <c r="L34" i="7"/>
  <c r="M34" i="7" s="1"/>
  <c r="L35" i="7"/>
  <c r="M35" i="7" s="1"/>
  <c r="L36" i="7"/>
  <c r="M36" i="7" s="1"/>
  <c r="L37" i="7"/>
  <c r="M37" i="7" s="1"/>
  <c r="L38" i="7"/>
  <c r="M38" i="7" s="1"/>
  <c r="L39" i="7"/>
  <c r="M39" i="7"/>
  <c r="L40" i="7"/>
  <c r="M40" i="7"/>
  <c r="L41" i="7"/>
  <c r="M41" i="7"/>
  <c r="L42" i="7"/>
  <c r="M42" i="7"/>
  <c r="L43" i="7"/>
  <c r="M43" i="7"/>
  <c r="L44" i="7"/>
  <c r="M44" i="7"/>
  <c r="L45" i="7"/>
  <c r="M45" i="7"/>
  <c r="L46" i="7"/>
  <c r="M46" i="7"/>
  <c r="L47" i="7"/>
  <c r="M47" i="7"/>
  <c r="L48" i="7"/>
  <c r="M48" i="7"/>
  <c r="L49" i="7"/>
  <c r="M49" i="7"/>
  <c r="L50" i="7"/>
  <c r="M50" i="7"/>
  <c r="L51" i="7"/>
  <c r="M51" i="7"/>
  <c r="L52" i="7"/>
  <c r="M52" i="7"/>
  <c r="L53" i="7"/>
  <c r="M53" i="7"/>
  <c r="L54" i="7"/>
  <c r="M54" i="7"/>
  <c r="L55" i="7"/>
  <c r="M55" i="7"/>
  <c r="L56" i="7"/>
  <c r="M56" i="7"/>
  <c r="L57" i="7"/>
  <c r="M57" i="7"/>
  <c r="L58" i="7"/>
  <c r="M58" i="7"/>
  <c r="L59" i="7"/>
  <c r="M59" i="7"/>
  <c r="L60" i="7"/>
  <c r="M60" i="7"/>
  <c r="L61" i="7"/>
  <c r="M61" i="7"/>
  <c r="L62" i="7"/>
  <c r="M62" i="7"/>
  <c r="L63" i="7"/>
  <c r="M63" i="7"/>
  <c r="L64" i="7"/>
  <c r="M64" i="7"/>
  <c r="L65" i="7"/>
  <c r="M65" i="7"/>
  <c r="L66" i="7"/>
  <c r="M66" i="7"/>
  <c r="L67" i="7"/>
  <c r="M67" i="7"/>
  <c r="L68" i="7"/>
  <c r="M68" i="7"/>
  <c r="L69" i="7"/>
  <c r="M69" i="7"/>
  <c r="L70" i="7"/>
  <c r="M70" i="7"/>
  <c r="L71" i="7"/>
  <c r="M71" i="7"/>
  <c r="L72" i="7"/>
  <c r="M72" i="7"/>
  <c r="L73" i="7"/>
  <c r="M73" i="7"/>
  <c r="L74" i="7"/>
  <c r="M74" i="7"/>
  <c r="L75" i="7"/>
  <c r="M75" i="7"/>
  <c r="L76" i="7"/>
  <c r="M76" i="7"/>
  <c r="L77" i="7"/>
  <c r="M77" i="7"/>
  <c r="L78" i="7"/>
  <c r="M78" i="7"/>
  <c r="L79" i="7"/>
  <c r="M79" i="7"/>
  <c r="L80" i="7"/>
  <c r="M80" i="7"/>
  <c r="L81" i="7"/>
  <c r="M81" i="7"/>
  <c r="L82" i="7"/>
  <c r="M82" i="7"/>
  <c r="L83" i="7"/>
  <c r="M83" i="7"/>
  <c r="L84" i="7"/>
  <c r="M84" i="7"/>
  <c r="L85" i="7"/>
  <c r="M85" i="7"/>
  <c r="L86" i="7"/>
  <c r="M86" i="7"/>
  <c r="L87" i="7"/>
  <c r="M87" i="7"/>
  <c r="L88" i="7"/>
  <c r="M88" i="7"/>
  <c r="L89" i="7"/>
  <c r="M89" i="7"/>
  <c r="L90" i="7"/>
  <c r="M90" i="7"/>
  <c r="L91" i="7"/>
  <c r="M91" i="7"/>
  <c r="L92" i="7"/>
  <c r="M92" i="7"/>
  <c r="L93" i="7"/>
  <c r="M93" i="7"/>
  <c r="L94" i="7"/>
  <c r="M94" i="7"/>
  <c r="L95" i="7"/>
  <c r="M95" i="7"/>
  <c r="L96" i="7"/>
  <c r="M96" i="7"/>
  <c r="L97" i="7"/>
  <c r="M97" i="7"/>
  <c r="L98" i="7"/>
  <c r="M98" i="7"/>
  <c r="L99" i="7"/>
  <c r="M99" i="7"/>
  <c r="L100" i="7"/>
  <c r="M100" i="7"/>
  <c r="L101" i="7"/>
  <c r="M101" i="7"/>
  <c r="L102" i="7"/>
  <c r="M102" i="7"/>
  <c r="L103" i="7"/>
  <c r="M103" i="7"/>
  <c r="L104" i="7"/>
  <c r="M104" i="7"/>
  <c r="L105" i="7"/>
  <c r="M105" i="7"/>
  <c r="L106" i="7"/>
  <c r="M106" i="7"/>
  <c r="L107" i="7"/>
  <c r="M107" i="7"/>
  <c r="L108" i="7"/>
  <c r="M108" i="7"/>
  <c r="L109" i="7"/>
  <c r="M109" i="7"/>
  <c r="L110" i="7"/>
  <c r="M110" i="7"/>
  <c r="Z20" i="6"/>
  <c r="AA20" i="6"/>
  <c r="AB20" i="6"/>
  <c r="AC20" i="6"/>
  <c r="AD20" i="6"/>
  <c r="AE20" i="6"/>
  <c r="AF20" i="6"/>
  <c r="AG20" i="6"/>
  <c r="AH20" i="6"/>
  <c r="Z21" i="6"/>
  <c r="AA21" i="6"/>
  <c r="AB21" i="6"/>
  <c r="AC21" i="6"/>
  <c r="AD21" i="6"/>
  <c r="AE21" i="6"/>
  <c r="AF21" i="6"/>
  <c r="AG21" i="6"/>
  <c r="AH21" i="6"/>
  <c r="Z22" i="6"/>
  <c r="AA22" i="6"/>
  <c r="AB22" i="6"/>
  <c r="AC22" i="6"/>
  <c r="AD22" i="6"/>
  <c r="AE22" i="6"/>
  <c r="AF22" i="6"/>
  <c r="AG22" i="6"/>
  <c r="AH22" i="6"/>
  <c r="Z23" i="6"/>
  <c r="AA23" i="6"/>
  <c r="AB23" i="6"/>
  <c r="AC23" i="6"/>
  <c r="AD23" i="6"/>
  <c r="AE23" i="6"/>
  <c r="AF23" i="6"/>
  <c r="AG23" i="6"/>
  <c r="AH23" i="6"/>
  <c r="Z24" i="6"/>
  <c r="AA24" i="6"/>
  <c r="AB24" i="6"/>
  <c r="AC24" i="6"/>
  <c r="AD24" i="6"/>
  <c r="AE24" i="6"/>
  <c r="AF24" i="6"/>
  <c r="AG24" i="6"/>
  <c r="AH24" i="6"/>
  <c r="Z25" i="6"/>
  <c r="AA25" i="6"/>
  <c r="AB25" i="6"/>
  <c r="AC25" i="6"/>
  <c r="AD25" i="6"/>
  <c r="AE25" i="6"/>
  <c r="AF25" i="6"/>
  <c r="AG25" i="6"/>
  <c r="AH25" i="6"/>
  <c r="Z26" i="6"/>
  <c r="AA26" i="6"/>
  <c r="AB26" i="6"/>
  <c r="AC26" i="6"/>
  <c r="AD26" i="6"/>
  <c r="AE26" i="6"/>
  <c r="AF26" i="6"/>
  <c r="AG26" i="6"/>
  <c r="AH26" i="6"/>
  <c r="Z27" i="6"/>
  <c r="AA27" i="6"/>
  <c r="AB27" i="6"/>
  <c r="AC27" i="6"/>
  <c r="AD27" i="6"/>
  <c r="AE27" i="6"/>
  <c r="AF27" i="6"/>
  <c r="AG27" i="6"/>
  <c r="AH27" i="6"/>
  <c r="Z28" i="6"/>
  <c r="AA28" i="6"/>
  <c r="AB28" i="6"/>
  <c r="AC28" i="6"/>
  <c r="AD28" i="6"/>
  <c r="AE28" i="6"/>
  <c r="AF28" i="6"/>
  <c r="AG28" i="6"/>
  <c r="AH28" i="6"/>
  <c r="Z29" i="6"/>
  <c r="AA29" i="6"/>
  <c r="AB29" i="6"/>
  <c r="AC29" i="6"/>
  <c r="AD29" i="6"/>
  <c r="AE29" i="6"/>
  <c r="AF29" i="6"/>
  <c r="AG29" i="6"/>
  <c r="AH29" i="6"/>
  <c r="Z30" i="6"/>
  <c r="AA30" i="6"/>
  <c r="AB30" i="6"/>
  <c r="AC30" i="6"/>
  <c r="AD30" i="6"/>
  <c r="AE30" i="6"/>
  <c r="AF30" i="6"/>
  <c r="AG30" i="6"/>
  <c r="AH30" i="6"/>
  <c r="Z31" i="6"/>
  <c r="AA31" i="6"/>
  <c r="AB31" i="6"/>
  <c r="AC31" i="6"/>
  <c r="AD31" i="6"/>
  <c r="AE31" i="6"/>
  <c r="AF31" i="6"/>
  <c r="AG31" i="6"/>
  <c r="AH31" i="6"/>
  <c r="Z32" i="6"/>
  <c r="AA32" i="6"/>
  <c r="AB32" i="6"/>
  <c r="AC32" i="6"/>
  <c r="AD32" i="6"/>
  <c r="AE32" i="6"/>
  <c r="AF32" i="6"/>
  <c r="AG32" i="6"/>
  <c r="AH32" i="6"/>
  <c r="Z33" i="6"/>
  <c r="AA33" i="6"/>
  <c r="AB33" i="6"/>
  <c r="AC33" i="6"/>
  <c r="AD33" i="6"/>
  <c r="AE33" i="6"/>
  <c r="AF33" i="6"/>
  <c r="AG33" i="6"/>
  <c r="AH33" i="6"/>
  <c r="Z34" i="6"/>
  <c r="AA34" i="6"/>
  <c r="AB34" i="6"/>
  <c r="AC34" i="6"/>
  <c r="AD34" i="6"/>
  <c r="AE34" i="6"/>
  <c r="AF34" i="6"/>
  <c r="AG34" i="6"/>
  <c r="AH34" i="6"/>
  <c r="Z35" i="6"/>
  <c r="AA35" i="6"/>
  <c r="AB35" i="6"/>
  <c r="AC35" i="6"/>
  <c r="AD35" i="6"/>
  <c r="AE35" i="6"/>
  <c r="AF35" i="6"/>
  <c r="AG35" i="6"/>
  <c r="AH35" i="6"/>
  <c r="Z36" i="6"/>
  <c r="AA36" i="6"/>
  <c r="AB36" i="6"/>
  <c r="AC36" i="6"/>
  <c r="AD36" i="6"/>
  <c r="AE36" i="6"/>
  <c r="AF36" i="6"/>
  <c r="AG36" i="6"/>
  <c r="AH36" i="6"/>
  <c r="Z37" i="6"/>
  <c r="AA37" i="6"/>
  <c r="AB37" i="6"/>
  <c r="AC37" i="6"/>
  <c r="AD37" i="6"/>
  <c r="AE37" i="6"/>
  <c r="AF37" i="6"/>
  <c r="AG37" i="6"/>
  <c r="AH37" i="6"/>
  <c r="Z38" i="6"/>
  <c r="AA38" i="6"/>
  <c r="AB38" i="6"/>
  <c r="AC38" i="6"/>
  <c r="AD38" i="6"/>
  <c r="AE38" i="6"/>
  <c r="AF38" i="6"/>
  <c r="AG38" i="6"/>
  <c r="AH38" i="6"/>
  <c r="Z39" i="6"/>
  <c r="AA39" i="6"/>
  <c r="AB39" i="6"/>
  <c r="AC39" i="6"/>
  <c r="AD39" i="6"/>
  <c r="AE39" i="6"/>
  <c r="AF39" i="6"/>
  <c r="AG39" i="6"/>
  <c r="AH39" i="6"/>
  <c r="Z40" i="6"/>
  <c r="AA40" i="6"/>
  <c r="AB40" i="6"/>
  <c r="AC40" i="6"/>
  <c r="AD40" i="6"/>
  <c r="AE40" i="6"/>
  <c r="AF40" i="6"/>
  <c r="AG40" i="6"/>
  <c r="AH40" i="6"/>
  <c r="Z41" i="6"/>
  <c r="AA41" i="6"/>
  <c r="AB41" i="6"/>
  <c r="AC41" i="6"/>
  <c r="AD41" i="6"/>
  <c r="AE41" i="6"/>
  <c r="AF41" i="6"/>
  <c r="AG41" i="6"/>
  <c r="AH41" i="6"/>
  <c r="Z42" i="6"/>
  <c r="AA42" i="6"/>
  <c r="AB42" i="6"/>
  <c r="AC42" i="6"/>
  <c r="AD42" i="6"/>
  <c r="AE42" i="6"/>
  <c r="AF42" i="6"/>
  <c r="AG42" i="6"/>
  <c r="AH42" i="6"/>
  <c r="Z43" i="6"/>
  <c r="AA43" i="6"/>
  <c r="AB43" i="6"/>
  <c r="AC43" i="6"/>
  <c r="AD43" i="6"/>
  <c r="AE43" i="6"/>
  <c r="AF43" i="6"/>
  <c r="AG43" i="6"/>
  <c r="AH43" i="6"/>
  <c r="Z44" i="6"/>
  <c r="AA44" i="6"/>
  <c r="AB44" i="6"/>
  <c r="AC44" i="6"/>
  <c r="AD44" i="6"/>
  <c r="AE44" i="6"/>
  <c r="AF44" i="6"/>
  <c r="AG44" i="6"/>
  <c r="AH44" i="6"/>
  <c r="Z45" i="6"/>
  <c r="AA45" i="6"/>
  <c r="AB45" i="6"/>
  <c r="AC45" i="6"/>
  <c r="AD45" i="6"/>
  <c r="AE45" i="6"/>
  <c r="AF45" i="6"/>
  <c r="AG45" i="6"/>
  <c r="AH45" i="6"/>
  <c r="Z46" i="6"/>
  <c r="AA46" i="6"/>
  <c r="AB46" i="6"/>
  <c r="AC46" i="6"/>
  <c r="AD46" i="6"/>
  <c r="AE46" i="6"/>
  <c r="AF46" i="6"/>
  <c r="AG46" i="6"/>
  <c r="AH46" i="6"/>
  <c r="Z47" i="6"/>
  <c r="AA47" i="6"/>
  <c r="AB47" i="6"/>
  <c r="AC47" i="6"/>
  <c r="AD47" i="6"/>
  <c r="AE47" i="6"/>
  <c r="AF47" i="6"/>
  <c r="AG47" i="6"/>
  <c r="AH47" i="6"/>
  <c r="Z48" i="6"/>
  <c r="AA48" i="6"/>
  <c r="AB48" i="6"/>
  <c r="AC48" i="6"/>
  <c r="AD48" i="6"/>
  <c r="AE48" i="6"/>
  <c r="AF48" i="6"/>
  <c r="AG48" i="6"/>
  <c r="AH48" i="6"/>
  <c r="Z49" i="6"/>
  <c r="AA49" i="6"/>
  <c r="AB49" i="6"/>
  <c r="AC49" i="6"/>
  <c r="AD49" i="6"/>
  <c r="AE49" i="6"/>
  <c r="AF49" i="6"/>
  <c r="AG49" i="6"/>
  <c r="AH49" i="6"/>
  <c r="Z50" i="6"/>
  <c r="AA50" i="6"/>
  <c r="AB50" i="6"/>
  <c r="AC50" i="6"/>
  <c r="AD50" i="6"/>
  <c r="AE50" i="6"/>
  <c r="AF50" i="6"/>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G54" i="6"/>
  <c r="AH54" i="6"/>
  <c r="Z55" i="6"/>
  <c r="AA55" i="6"/>
  <c r="AB55" i="6"/>
  <c r="AC55" i="6"/>
  <c r="AD55" i="6"/>
  <c r="AE55" i="6"/>
  <c r="AF55" i="6"/>
  <c r="AG55" i="6"/>
  <c r="AH55" i="6"/>
  <c r="Z56" i="6"/>
  <c r="AA56" i="6"/>
  <c r="AB56" i="6"/>
  <c r="AC56" i="6"/>
  <c r="AD56" i="6"/>
  <c r="AE56" i="6"/>
  <c r="AF56" i="6"/>
  <c r="AG56" i="6"/>
  <c r="AH56" i="6"/>
  <c r="Z57" i="6"/>
  <c r="AA57" i="6"/>
  <c r="AB57" i="6"/>
  <c r="AC57" i="6"/>
  <c r="AD57" i="6"/>
  <c r="AE57" i="6"/>
  <c r="AF57" i="6"/>
  <c r="AG57" i="6"/>
  <c r="AH57" i="6"/>
  <c r="Z58" i="6"/>
  <c r="AA58" i="6"/>
  <c r="AB58" i="6"/>
  <c r="AC58" i="6"/>
  <c r="AD58" i="6"/>
  <c r="AE58" i="6"/>
  <c r="AF58" i="6"/>
  <c r="AG58" i="6"/>
  <c r="AH58" i="6"/>
  <c r="Z59" i="6"/>
  <c r="AA59" i="6"/>
  <c r="AB59" i="6"/>
  <c r="AC59" i="6"/>
  <c r="AD59" i="6"/>
  <c r="AE59" i="6"/>
  <c r="AF59" i="6"/>
  <c r="AG59" i="6"/>
  <c r="AH59" i="6"/>
  <c r="Z60" i="6"/>
  <c r="AA60" i="6"/>
  <c r="AB60" i="6"/>
  <c r="AC60" i="6"/>
  <c r="AD60" i="6"/>
  <c r="AE60" i="6"/>
  <c r="AF60" i="6"/>
  <c r="AG60" i="6"/>
  <c r="AH60" i="6"/>
  <c r="Z61" i="6"/>
  <c r="AA61" i="6"/>
  <c r="AB61" i="6"/>
  <c r="AC61" i="6"/>
  <c r="AD61" i="6"/>
  <c r="AE61" i="6"/>
  <c r="AF61" i="6"/>
  <c r="AG61" i="6"/>
  <c r="AH61" i="6"/>
  <c r="Z62" i="6"/>
  <c r="AA62" i="6"/>
  <c r="AB62" i="6"/>
  <c r="AC62" i="6"/>
  <c r="AD62" i="6"/>
  <c r="AE62" i="6"/>
  <c r="AF62" i="6"/>
  <c r="AG62" i="6"/>
  <c r="AH62" i="6"/>
  <c r="Z63" i="6"/>
  <c r="AA63" i="6"/>
  <c r="AB63" i="6"/>
  <c r="AC63" i="6"/>
  <c r="AD63" i="6"/>
  <c r="AE63" i="6"/>
  <c r="AF63" i="6"/>
  <c r="AG63" i="6"/>
  <c r="AH63" i="6"/>
  <c r="Z64" i="6"/>
  <c r="AA64" i="6"/>
  <c r="AB64" i="6"/>
  <c r="AC64" i="6"/>
  <c r="AD64" i="6"/>
  <c r="AE64" i="6"/>
  <c r="AF64" i="6"/>
  <c r="AG64" i="6"/>
  <c r="AH64" i="6"/>
  <c r="Z65" i="6"/>
  <c r="AA65" i="6"/>
  <c r="AB65" i="6"/>
  <c r="AC65" i="6"/>
  <c r="AD65" i="6"/>
  <c r="AE65" i="6"/>
  <c r="AF65" i="6"/>
  <c r="AG65" i="6"/>
  <c r="AH65" i="6"/>
  <c r="Z66" i="6"/>
  <c r="AA66" i="6"/>
  <c r="AB66" i="6"/>
  <c r="AC66" i="6"/>
  <c r="AD66" i="6"/>
  <c r="AE66" i="6"/>
  <c r="AF66" i="6"/>
  <c r="AG66" i="6"/>
  <c r="AH66" i="6"/>
  <c r="Z67" i="6"/>
  <c r="AA67" i="6"/>
  <c r="AB67" i="6"/>
  <c r="AC67" i="6"/>
  <c r="AD67" i="6"/>
  <c r="AE67" i="6"/>
  <c r="AF67" i="6"/>
  <c r="AG67" i="6"/>
  <c r="AH67" i="6"/>
  <c r="Z68" i="6"/>
  <c r="AA68" i="6"/>
  <c r="AB68" i="6"/>
  <c r="AC68" i="6"/>
  <c r="AD68" i="6"/>
  <c r="AE68" i="6"/>
  <c r="AF68" i="6"/>
  <c r="AG68" i="6"/>
  <c r="AH68" i="6"/>
  <c r="Z69" i="6"/>
  <c r="AA69" i="6"/>
  <c r="AB69" i="6"/>
  <c r="AC69" i="6"/>
  <c r="AD69" i="6"/>
  <c r="AE69" i="6"/>
  <c r="AF69" i="6"/>
  <c r="AG69" i="6"/>
  <c r="AH69" i="6"/>
  <c r="Z70" i="6"/>
  <c r="AA70" i="6"/>
  <c r="AB70" i="6"/>
  <c r="AC70" i="6"/>
  <c r="AD70" i="6"/>
  <c r="AE70" i="6"/>
  <c r="AF70" i="6"/>
  <c r="AG70" i="6"/>
  <c r="AH70" i="6"/>
  <c r="Z71" i="6"/>
  <c r="AA71" i="6"/>
  <c r="AB71" i="6"/>
  <c r="AC71" i="6"/>
  <c r="AD71" i="6"/>
  <c r="AE71" i="6"/>
  <c r="AF71" i="6"/>
  <c r="AG71" i="6"/>
  <c r="AH71" i="6"/>
  <c r="Z72" i="6"/>
  <c r="AA72" i="6"/>
  <c r="AB72" i="6"/>
  <c r="AC72" i="6"/>
  <c r="AD72" i="6"/>
  <c r="AE72" i="6"/>
  <c r="AF72" i="6"/>
  <c r="AG72" i="6"/>
  <c r="AH72" i="6"/>
  <c r="Z73" i="6"/>
  <c r="AA73" i="6"/>
  <c r="AB73" i="6"/>
  <c r="AC73" i="6"/>
  <c r="AD73" i="6"/>
  <c r="AE73" i="6"/>
  <c r="AF73" i="6"/>
  <c r="AG73" i="6"/>
  <c r="AH73" i="6"/>
  <c r="Z74" i="6"/>
  <c r="AA74" i="6"/>
  <c r="AB74" i="6"/>
  <c r="AC74" i="6"/>
  <c r="AD74" i="6"/>
  <c r="AE74" i="6"/>
  <c r="AF74" i="6"/>
  <c r="AG74" i="6"/>
  <c r="AH74" i="6"/>
  <c r="Z75" i="6"/>
  <c r="AA75" i="6"/>
  <c r="AB75" i="6"/>
  <c r="AC75" i="6"/>
  <c r="AD75" i="6"/>
  <c r="AE75" i="6"/>
  <c r="AF75" i="6"/>
  <c r="AG75" i="6"/>
  <c r="AH75" i="6"/>
  <c r="Z76" i="6"/>
  <c r="AA76" i="6"/>
  <c r="AB76" i="6"/>
  <c r="AC76" i="6"/>
  <c r="AD76" i="6"/>
  <c r="AE76" i="6"/>
  <c r="AF76" i="6"/>
  <c r="AG76" i="6"/>
  <c r="AH76" i="6"/>
  <c r="Z77" i="6"/>
  <c r="AA77" i="6"/>
  <c r="AB77" i="6"/>
  <c r="AC77" i="6"/>
  <c r="AD77" i="6"/>
  <c r="AE77" i="6"/>
  <c r="AF77" i="6"/>
  <c r="AG77" i="6"/>
  <c r="AH77" i="6"/>
  <c r="Z78" i="6"/>
  <c r="AA78" i="6"/>
  <c r="AB78" i="6"/>
  <c r="AC78" i="6"/>
  <c r="AD78" i="6"/>
  <c r="AE78" i="6"/>
  <c r="AF78" i="6"/>
  <c r="AG78" i="6"/>
  <c r="AH78" i="6"/>
  <c r="Z79" i="6"/>
  <c r="AA79" i="6"/>
  <c r="AB79" i="6"/>
  <c r="AC79" i="6"/>
  <c r="AD79" i="6"/>
  <c r="AE79" i="6"/>
  <c r="AF79" i="6"/>
  <c r="AG79" i="6"/>
  <c r="AH79" i="6"/>
  <c r="Z80" i="6"/>
  <c r="AA80" i="6"/>
  <c r="AB80" i="6"/>
  <c r="AC80" i="6"/>
  <c r="AD80" i="6"/>
  <c r="AE80" i="6"/>
  <c r="AF80" i="6"/>
  <c r="AG80" i="6"/>
  <c r="AH80" i="6"/>
  <c r="Z81" i="6"/>
  <c r="AA81" i="6"/>
  <c r="AB81" i="6"/>
  <c r="AC81" i="6"/>
  <c r="AD81" i="6"/>
  <c r="AE81" i="6"/>
  <c r="AF81" i="6"/>
  <c r="AG81" i="6"/>
  <c r="AH81" i="6"/>
  <c r="Z82" i="6"/>
  <c r="AA82" i="6"/>
  <c r="AB82" i="6"/>
  <c r="AC82" i="6"/>
  <c r="AD82" i="6"/>
  <c r="AE82" i="6"/>
  <c r="AF82" i="6"/>
  <c r="AG82" i="6"/>
  <c r="AH82" i="6"/>
  <c r="Z83" i="6"/>
  <c r="AA83" i="6"/>
  <c r="AB83" i="6"/>
  <c r="AC83" i="6"/>
  <c r="AD83" i="6"/>
  <c r="AE83" i="6"/>
  <c r="AF83" i="6"/>
  <c r="AG83" i="6"/>
  <c r="AH83" i="6"/>
  <c r="Z84" i="6"/>
  <c r="AA84" i="6"/>
  <c r="AB84" i="6"/>
  <c r="AC84" i="6"/>
  <c r="AD84" i="6"/>
  <c r="AE84" i="6"/>
  <c r="AF84" i="6"/>
  <c r="AG84" i="6"/>
  <c r="AH84" i="6"/>
  <c r="Z85" i="6"/>
  <c r="AA85" i="6"/>
  <c r="AB85" i="6"/>
  <c r="AC85" i="6"/>
  <c r="AD85" i="6"/>
  <c r="AE85" i="6"/>
  <c r="AF85" i="6"/>
  <c r="AG85" i="6"/>
  <c r="AH85" i="6"/>
  <c r="Z86" i="6"/>
  <c r="AA86" i="6"/>
  <c r="AB86" i="6"/>
  <c r="AC86" i="6"/>
  <c r="AD86" i="6"/>
  <c r="AE86" i="6"/>
  <c r="AF86" i="6"/>
  <c r="AG86" i="6"/>
  <c r="AH86" i="6"/>
  <c r="Z87" i="6"/>
  <c r="AA87" i="6"/>
  <c r="AB87" i="6"/>
  <c r="AC87" i="6"/>
  <c r="AD87" i="6"/>
  <c r="AE87" i="6"/>
  <c r="AF87" i="6"/>
  <c r="AG87" i="6"/>
  <c r="AH87" i="6"/>
  <c r="Z88" i="6"/>
  <c r="AA88" i="6"/>
  <c r="AB88" i="6"/>
  <c r="AC88" i="6"/>
  <c r="AD88" i="6"/>
  <c r="AE88" i="6"/>
  <c r="AF88" i="6"/>
  <c r="AG88" i="6"/>
  <c r="AH88" i="6"/>
  <c r="Z89" i="6"/>
  <c r="AA89" i="6"/>
  <c r="AB89" i="6"/>
  <c r="AC89" i="6"/>
  <c r="AD89" i="6"/>
  <c r="AE89" i="6"/>
  <c r="AF89" i="6"/>
  <c r="AG89" i="6"/>
  <c r="AH89" i="6"/>
  <c r="Z90" i="6"/>
  <c r="AA90" i="6"/>
  <c r="AB90" i="6"/>
  <c r="AC90" i="6"/>
  <c r="AD90" i="6"/>
  <c r="AE90" i="6"/>
  <c r="AF90" i="6"/>
  <c r="AG90" i="6"/>
  <c r="AH90" i="6"/>
  <c r="Z91" i="6"/>
  <c r="AA91" i="6"/>
  <c r="AB91" i="6"/>
  <c r="AC91" i="6"/>
  <c r="AD91" i="6"/>
  <c r="AE91" i="6"/>
  <c r="AF91" i="6"/>
  <c r="AG91" i="6"/>
  <c r="AH91" i="6"/>
  <c r="Z92" i="6"/>
  <c r="AA92" i="6"/>
  <c r="AB92" i="6"/>
  <c r="AC92" i="6"/>
  <c r="AD92" i="6"/>
  <c r="AE92" i="6"/>
  <c r="AF92" i="6"/>
  <c r="AG92" i="6"/>
  <c r="AH92" i="6"/>
  <c r="Z93" i="6"/>
  <c r="AA93" i="6"/>
  <c r="AB93" i="6"/>
  <c r="AC93" i="6"/>
  <c r="AD93" i="6"/>
  <c r="AE93" i="6"/>
  <c r="AF93" i="6"/>
  <c r="AG93" i="6"/>
  <c r="AH93" i="6"/>
  <c r="Z94" i="6"/>
  <c r="AA94" i="6"/>
  <c r="AB94" i="6"/>
  <c r="AC94" i="6"/>
  <c r="AD94" i="6"/>
  <c r="AE94" i="6"/>
  <c r="AF94" i="6"/>
  <c r="AG94" i="6"/>
  <c r="AH94" i="6"/>
  <c r="Z95" i="6"/>
  <c r="AA95" i="6"/>
  <c r="AB95" i="6"/>
  <c r="AC95" i="6"/>
  <c r="AD95" i="6"/>
  <c r="AE95" i="6"/>
  <c r="AF95" i="6"/>
  <c r="AG95" i="6"/>
  <c r="AH95" i="6"/>
  <c r="Z96" i="6"/>
  <c r="AA96" i="6"/>
  <c r="AB96" i="6"/>
  <c r="AC96" i="6"/>
  <c r="AD96" i="6"/>
  <c r="AE96" i="6"/>
  <c r="AF96" i="6"/>
  <c r="AG96" i="6"/>
  <c r="AH96" i="6"/>
  <c r="Z97" i="6"/>
  <c r="AA97" i="6"/>
  <c r="AB97" i="6"/>
  <c r="AC97" i="6"/>
  <c r="AD97" i="6"/>
  <c r="AE97" i="6"/>
  <c r="AF97" i="6"/>
  <c r="AG97" i="6"/>
  <c r="AH97" i="6"/>
  <c r="Z98" i="6"/>
  <c r="AA98" i="6"/>
  <c r="AB98" i="6"/>
  <c r="AC98" i="6"/>
  <c r="AD98" i="6"/>
  <c r="AE98" i="6"/>
  <c r="AF98" i="6"/>
  <c r="AG98" i="6"/>
  <c r="AH98" i="6"/>
  <c r="Z99" i="6"/>
  <c r="AA99" i="6"/>
  <c r="AB99" i="6"/>
  <c r="AC99" i="6"/>
  <c r="AD99" i="6"/>
  <c r="AE99" i="6"/>
  <c r="AF99" i="6"/>
  <c r="AG99" i="6"/>
  <c r="AH99" i="6"/>
  <c r="Z100" i="6"/>
  <c r="AA100" i="6"/>
  <c r="AB100" i="6"/>
  <c r="AC100" i="6"/>
  <c r="AD100" i="6"/>
  <c r="AE100" i="6"/>
  <c r="AF100" i="6"/>
  <c r="AG100" i="6"/>
  <c r="AH100" i="6"/>
  <c r="Z101" i="6"/>
  <c r="AA101" i="6"/>
  <c r="AB101" i="6"/>
  <c r="AC101" i="6"/>
  <c r="AD101" i="6"/>
  <c r="AE101" i="6"/>
  <c r="AF101" i="6"/>
  <c r="AG101" i="6"/>
  <c r="AH101" i="6"/>
  <c r="Z102" i="6"/>
  <c r="AA102" i="6"/>
  <c r="AB102" i="6"/>
  <c r="AC102" i="6"/>
  <c r="AD102" i="6"/>
  <c r="AE102" i="6"/>
  <c r="AF102" i="6"/>
  <c r="AG102" i="6"/>
  <c r="AH102" i="6"/>
  <c r="Z103" i="6"/>
  <c r="AA103" i="6"/>
  <c r="AB103" i="6"/>
  <c r="AC103" i="6"/>
  <c r="AD103" i="6"/>
  <c r="AE103" i="6"/>
  <c r="AF103" i="6"/>
  <c r="AG103" i="6"/>
  <c r="AH103" i="6"/>
  <c r="Z104" i="6"/>
  <c r="AA104" i="6"/>
  <c r="AB104" i="6"/>
  <c r="AC104" i="6"/>
  <c r="AD104" i="6"/>
  <c r="AE104" i="6"/>
  <c r="AF104" i="6"/>
  <c r="AG104" i="6"/>
  <c r="AH104" i="6"/>
  <c r="Z105" i="6"/>
  <c r="AA105" i="6"/>
  <c r="AB105" i="6"/>
  <c r="AC105" i="6"/>
  <c r="AD105" i="6"/>
  <c r="AE105" i="6"/>
  <c r="AF105" i="6"/>
  <c r="AG105" i="6"/>
  <c r="AH105" i="6"/>
  <c r="Z106" i="6"/>
  <c r="AA106" i="6"/>
  <c r="AB106" i="6"/>
  <c r="AC106" i="6"/>
  <c r="AD106" i="6"/>
  <c r="AE106" i="6"/>
  <c r="AF106" i="6"/>
  <c r="AG106" i="6"/>
  <c r="AH106" i="6"/>
  <c r="Z107" i="6"/>
  <c r="AA107" i="6"/>
  <c r="AB107" i="6"/>
  <c r="AC107" i="6"/>
  <c r="AD107" i="6"/>
  <c r="AE107" i="6"/>
  <c r="AF107" i="6"/>
  <c r="AG107" i="6"/>
  <c r="AH107" i="6"/>
  <c r="Z108" i="6"/>
  <c r="AA108" i="6"/>
  <c r="AB108" i="6"/>
  <c r="AC108" i="6"/>
  <c r="AD108" i="6"/>
  <c r="AE108" i="6"/>
  <c r="AF108" i="6"/>
  <c r="AG108" i="6"/>
  <c r="AH108" i="6"/>
  <c r="Z109" i="6"/>
  <c r="AA109" i="6"/>
  <c r="AB109" i="6"/>
  <c r="AC109" i="6"/>
  <c r="AD109" i="6"/>
  <c r="AE109" i="6"/>
  <c r="AF109" i="6"/>
  <c r="AG109" i="6"/>
  <c r="AH109" i="6"/>
  <c r="Z110" i="6"/>
  <c r="AA110" i="6"/>
  <c r="AB110" i="6"/>
  <c r="AC110" i="6"/>
  <c r="AD110" i="6"/>
  <c r="AE110" i="6"/>
  <c r="AF110" i="6"/>
  <c r="AG110" i="6"/>
  <c r="AH110" i="6"/>
  <c r="Z111" i="6"/>
  <c r="AA111" i="6"/>
  <c r="AB111" i="6"/>
  <c r="AC111" i="6"/>
  <c r="AD111" i="6"/>
  <c r="AE111" i="6"/>
  <c r="AF111" i="6"/>
  <c r="AG111" i="6"/>
  <c r="AH111" i="6"/>
  <c r="Z112" i="6"/>
  <c r="AA112" i="6"/>
  <c r="AB112" i="6"/>
  <c r="AC112" i="6"/>
  <c r="AD112" i="6"/>
  <c r="AE112" i="6"/>
  <c r="AF112" i="6"/>
  <c r="AG112" i="6"/>
  <c r="AH112" i="6"/>
  <c r="Z113" i="6"/>
  <c r="AA113" i="6"/>
  <c r="AB113" i="6"/>
  <c r="AC113" i="6"/>
  <c r="AD113" i="6"/>
  <c r="AE113" i="6"/>
  <c r="AF113" i="6"/>
  <c r="AG113" i="6"/>
  <c r="AH113" i="6"/>
  <c r="Z114" i="6"/>
  <c r="AA114" i="6"/>
  <c r="AB114" i="6"/>
  <c r="AC114" i="6"/>
  <c r="AD114" i="6"/>
  <c r="AE114" i="6"/>
  <c r="AF114" i="6"/>
  <c r="AG114" i="6"/>
  <c r="AH114" i="6"/>
  <c r="Z115" i="6"/>
  <c r="AA115" i="6"/>
  <c r="AB115" i="6"/>
  <c r="AC115" i="6"/>
  <c r="AD115" i="6"/>
  <c r="AE115" i="6"/>
  <c r="AF115" i="6"/>
  <c r="AG115" i="6"/>
  <c r="AH115" i="6"/>
  <c r="Z116" i="6"/>
  <c r="AA116" i="6"/>
  <c r="AB116" i="6"/>
  <c r="AC116" i="6"/>
  <c r="AD116" i="6"/>
  <c r="AE116" i="6"/>
  <c r="AF116" i="6"/>
  <c r="AG116" i="6"/>
  <c r="AH116" i="6"/>
  <c r="Z117" i="6"/>
  <c r="AA117" i="6"/>
  <c r="AB117" i="6"/>
  <c r="AC117" i="6"/>
  <c r="AD117" i="6"/>
  <c r="AE117" i="6"/>
  <c r="AF117" i="6"/>
  <c r="AG117" i="6"/>
  <c r="AH117" i="6"/>
  <c r="Z118" i="6"/>
  <c r="AA118" i="6"/>
  <c r="AB118" i="6"/>
  <c r="AC118" i="6"/>
  <c r="AD118" i="6"/>
  <c r="AE118" i="6"/>
  <c r="AF118" i="6"/>
  <c r="AG118" i="6"/>
  <c r="AH118" i="6"/>
  <c r="Z119" i="6"/>
  <c r="AA119" i="6"/>
  <c r="AB119" i="6"/>
  <c r="AC119" i="6"/>
  <c r="AD119" i="6"/>
  <c r="AE119" i="6"/>
  <c r="AF119" i="6"/>
  <c r="AG119" i="6"/>
  <c r="AH119" i="6"/>
  <c r="Z120" i="6"/>
  <c r="AA120" i="6"/>
  <c r="AB120" i="6"/>
  <c r="AC120" i="6"/>
  <c r="AD120" i="6"/>
  <c r="AE120" i="6"/>
  <c r="AF120" i="6"/>
  <c r="AG120" i="6"/>
  <c r="AH120" i="6"/>
  <c r="Z121" i="6"/>
  <c r="AA121" i="6"/>
  <c r="AB121" i="6"/>
  <c r="AC121" i="6"/>
  <c r="AD121" i="6"/>
  <c r="AE121" i="6"/>
  <c r="AF121" i="6"/>
  <c r="AG121" i="6"/>
  <c r="AH121" i="6"/>
  <c r="Z122" i="6"/>
  <c r="AA122" i="6"/>
  <c r="AB122" i="6"/>
  <c r="AC122" i="6"/>
  <c r="AD122" i="6"/>
  <c r="AE122" i="6"/>
  <c r="AF122" i="6"/>
  <c r="AG122" i="6"/>
  <c r="AH122" i="6"/>
  <c r="Z123" i="6"/>
  <c r="AA123" i="6"/>
  <c r="AB123" i="6"/>
  <c r="AC123" i="6"/>
  <c r="AD123" i="6"/>
  <c r="AE123" i="6"/>
  <c r="AF123" i="6"/>
  <c r="AG123" i="6"/>
  <c r="AH123" i="6"/>
  <c r="Z124" i="6"/>
  <c r="AA124" i="6"/>
  <c r="AB124" i="6"/>
  <c r="AC124" i="6"/>
  <c r="AD124" i="6"/>
  <c r="AE124" i="6"/>
  <c r="AF124" i="6"/>
  <c r="AG124" i="6"/>
  <c r="AH124" i="6"/>
  <c r="Z125" i="6"/>
  <c r="AA125" i="6"/>
  <c r="AB125" i="6"/>
  <c r="AC125" i="6"/>
  <c r="AD125" i="6"/>
  <c r="AE125" i="6"/>
  <c r="AF125" i="6"/>
  <c r="AG125" i="6"/>
  <c r="AH125" i="6"/>
  <c r="Z126" i="6"/>
  <c r="AA126" i="6"/>
  <c r="AB126" i="6"/>
  <c r="AC126" i="6"/>
  <c r="AD126" i="6"/>
  <c r="AE126" i="6"/>
  <c r="AF126" i="6"/>
  <c r="AG126" i="6"/>
  <c r="AH126" i="6"/>
  <c r="Z127" i="6"/>
  <c r="AA127" i="6"/>
  <c r="AB127" i="6"/>
  <c r="AC127" i="6"/>
  <c r="AD127" i="6"/>
  <c r="AE127" i="6"/>
  <c r="AF127" i="6"/>
  <c r="AG127" i="6"/>
  <c r="AH127" i="6"/>
  <c r="Z128" i="6"/>
  <c r="AA128" i="6"/>
  <c r="AB128" i="6"/>
  <c r="AC128" i="6"/>
  <c r="AD128" i="6"/>
  <c r="AE128" i="6"/>
  <c r="AF128" i="6"/>
  <c r="AG128" i="6"/>
  <c r="AH128" i="6"/>
  <c r="Z129" i="6"/>
  <c r="AA129" i="6"/>
  <c r="AB129" i="6"/>
  <c r="AC129" i="6"/>
  <c r="AD129" i="6"/>
  <c r="AE129" i="6"/>
  <c r="AF129" i="6"/>
  <c r="AG129" i="6"/>
  <c r="AH129" i="6"/>
  <c r="Z130" i="6"/>
  <c r="AA130" i="6"/>
  <c r="AB130" i="6"/>
  <c r="AC130" i="6"/>
  <c r="AD130" i="6"/>
  <c r="AE130" i="6"/>
  <c r="AF130" i="6"/>
  <c r="AG130" i="6"/>
  <c r="AH130" i="6"/>
  <c r="Z131" i="6"/>
  <c r="AA131" i="6"/>
  <c r="AB131" i="6"/>
  <c r="AC131" i="6"/>
  <c r="AD131" i="6"/>
  <c r="AE131" i="6"/>
  <c r="AF131" i="6"/>
  <c r="AI138" i="6" s="1"/>
  <c r="AJ138" i="6" s="1"/>
  <c r="AG131" i="6"/>
  <c r="AH131" i="6"/>
  <c r="Z132" i="6"/>
  <c r="AA132" i="6"/>
  <c r="AB132" i="6"/>
  <c r="AC132" i="6"/>
  <c r="AD132" i="6"/>
  <c r="AE132" i="6"/>
  <c r="AF132" i="6"/>
  <c r="AG132" i="6"/>
  <c r="AH132" i="6"/>
  <c r="Z133" i="6"/>
  <c r="AA133" i="6"/>
  <c r="AB133" i="6"/>
  <c r="AC133" i="6"/>
  <c r="AD133" i="6"/>
  <c r="AE133" i="6"/>
  <c r="AF133" i="6"/>
  <c r="AG133" i="6"/>
  <c r="AH133" i="6"/>
  <c r="Z134" i="6"/>
  <c r="AA134" i="6"/>
  <c r="AB134" i="6"/>
  <c r="AC134" i="6"/>
  <c r="AD134" i="6"/>
  <c r="AE134" i="6"/>
  <c r="AF134" i="6"/>
  <c r="AG134" i="6"/>
  <c r="AH134" i="6"/>
  <c r="Z135" i="6"/>
  <c r="AA135" i="6"/>
  <c r="AB135" i="6"/>
  <c r="AC135" i="6"/>
  <c r="AD135" i="6"/>
  <c r="AE135" i="6"/>
  <c r="AF135" i="6"/>
  <c r="AG135" i="6"/>
  <c r="AH135" i="6"/>
  <c r="Z136" i="6"/>
  <c r="AA136" i="6"/>
  <c r="AB136" i="6"/>
  <c r="AC136" i="6"/>
  <c r="AD136" i="6"/>
  <c r="AE136" i="6"/>
  <c r="AF136" i="6"/>
  <c r="AG136" i="6"/>
  <c r="AH136" i="6"/>
  <c r="Z137" i="6"/>
  <c r="AA137" i="6"/>
  <c r="AB137" i="6"/>
  <c r="AC137" i="6"/>
  <c r="AD137" i="6"/>
  <c r="AE137" i="6"/>
  <c r="AF137" i="6"/>
  <c r="AG137" i="6"/>
  <c r="AH137" i="6"/>
  <c r="Z138" i="6"/>
  <c r="AA138" i="6"/>
  <c r="AB138" i="6"/>
  <c r="AC138" i="6"/>
  <c r="AD138" i="6"/>
  <c r="AE138" i="6"/>
  <c r="AF138" i="6"/>
  <c r="AG138" i="6"/>
  <c r="AH138" i="6"/>
  <c r="Z139" i="6"/>
  <c r="AA139" i="6"/>
  <c r="AB139" i="6"/>
  <c r="AC139" i="6"/>
  <c r="AD139" i="6"/>
  <c r="AE139" i="6"/>
  <c r="AF139" i="6"/>
  <c r="AI208" i="6" s="1"/>
  <c r="AJ208" i="6" s="1"/>
  <c r="AG139" i="6"/>
  <c r="AH139" i="6"/>
  <c r="Z140" i="6"/>
  <c r="AA140" i="6"/>
  <c r="AB140" i="6"/>
  <c r="AC140" i="6"/>
  <c r="AD140" i="6"/>
  <c r="AE140" i="6"/>
  <c r="AF140" i="6"/>
  <c r="AG140" i="6"/>
  <c r="AH140" i="6"/>
  <c r="Z141" i="6"/>
  <c r="AA141" i="6"/>
  <c r="AB141" i="6"/>
  <c r="AC141" i="6"/>
  <c r="AD141" i="6"/>
  <c r="AE141" i="6"/>
  <c r="AF141" i="6"/>
  <c r="AG141" i="6"/>
  <c r="AH141" i="6"/>
  <c r="Z142" i="6"/>
  <c r="AA142" i="6"/>
  <c r="AB142" i="6"/>
  <c r="AC142" i="6"/>
  <c r="AD142" i="6"/>
  <c r="AE142" i="6"/>
  <c r="AF142" i="6"/>
  <c r="AG142" i="6"/>
  <c r="AH142" i="6"/>
  <c r="Z143" i="6"/>
  <c r="AA143" i="6"/>
  <c r="AB143" i="6"/>
  <c r="AC143" i="6"/>
  <c r="AD143" i="6"/>
  <c r="AE143" i="6"/>
  <c r="AF143" i="6"/>
  <c r="AG143" i="6"/>
  <c r="AH143" i="6"/>
  <c r="Z144" i="6"/>
  <c r="AA144" i="6"/>
  <c r="AB144" i="6"/>
  <c r="AC144" i="6"/>
  <c r="AD144" i="6"/>
  <c r="AE144" i="6"/>
  <c r="AF144" i="6"/>
  <c r="AG144" i="6"/>
  <c r="AH144" i="6"/>
  <c r="Z145" i="6"/>
  <c r="AA145" i="6"/>
  <c r="AB145" i="6"/>
  <c r="AC145" i="6"/>
  <c r="AD145" i="6"/>
  <c r="AE145" i="6"/>
  <c r="AF145" i="6"/>
  <c r="AG145" i="6"/>
  <c r="AH145" i="6"/>
  <c r="Z146" i="6"/>
  <c r="AA146" i="6"/>
  <c r="AB146" i="6"/>
  <c r="AC146" i="6"/>
  <c r="AD146" i="6"/>
  <c r="AE146" i="6"/>
  <c r="AF146" i="6"/>
  <c r="AG146" i="6"/>
  <c r="AH146" i="6"/>
  <c r="Z147" i="6"/>
  <c r="AA147" i="6"/>
  <c r="AB147" i="6"/>
  <c r="AC147" i="6"/>
  <c r="AD147" i="6"/>
  <c r="AE147" i="6"/>
  <c r="AF147" i="6"/>
  <c r="AG147" i="6"/>
  <c r="AH147" i="6"/>
  <c r="Z148" i="6"/>
  <c r="AA148" i="6"/>
  <c r="AB148" i="6"/>
  <c r="AC148" i="6"/>
  <c r="AD148" i="6"/>
  <c r="AE148" i="6"/>
  <c r="AF148" i="6"/>
  <c r="AG148" i="6"/>
  <c r="AH148" i="6"/>
  <c r="Z149" i="6"/>
  <c r="AA149" i="6"/>
  <c r="AB149" i="6"/>
  <c r="AC149" i="6"/>
  <c r="AD149" i="6"/>
  <c r="AE149" i="6"/>
  <c r="AF149" i="6"/>
  <c r="AG149" i="6"/>
  <c r="AH149" i="6"/>
  <c r="Z150" i="6"/>
  <c r="AA150" i="6"/>
  <c r="AB150" i="6"/>
  <c r="AC150" i="6"/>
  <c r="AD150" i="6"/>
  <c r="AE150" i="6"/>
  <c r="AF150" i="6"/>
  <c r="AG150" i="6"/>
  <c r="AH150" i="6"/>
  <c r="Z151" i="6"/>
  <c r="AA151" i="6"/>
  <c r="AB151" i="6"/>
  <c r="AC151" i="6"/>
  <c r="AD151" i="6"/>
  <c r="AE151" i="6"/>
  <c r="AF151" i="6"/>
  <c r="AG151" i="6"/>
  <c r="AH151" i="6"/>
  <c r="Z152" i="6"/>
  <c r="AA152" i="6"/>
  <c r="AB152" i="6"/>
  <c r="AC152" i="6"/>
  <c r="AD152" i="6"/>
  <c r="AE152" i="6"/>
  <c r="AF152" i="6"/>
  <c r="AG152" i="6"/>
  <c r="AH152" i="6"/>
  <c r="Z153" i="6"/>
  <c r="AA153" i="6"/>
  <c r="AB153" i="6"/>
  <c r="AC153" i="6"/>
  <c r="AD153" i="6"/>
  <c r="AE153" i="6"/>
  <c r="AF153" i="6"/>
  <c r="AG153" i="6"/>
  <c r="AH153" i="6"/>
  <c r="Z154" i="6"/>
  <c r="AA154" i="6"/>
  <c r="AB154" i="6"/>
  <c r="AC154" i="6"/>
  <c r="AD154" i="6"/>
  <c r="AE154" i="6"/>
  <c r="AF154" i="6"/>
  <c r="AG154" i="6"/>
  <c r="AH154" i="6"/>
  <c r="Z155" i="6"/>
  <c r="AA155" i="6"/>
  <c r="AB155" i="6"/>
  <c r="AC155" i="6"/>
  <c r="AD155" i="6"/>
  <c r="AE155" i="6"/>
  <c r="AF155" i="6"/>
  <c r="AG155" i="6"/>
  <c r="AH155" i="6"/>
  <c r="Z156" i="6"/>
  <c r="AA156" i="6"/>
  <c r="AB156" i="6"/>
  <c r="AC156" i="6"/>
  <c r="AD156" i="6"/>
  <c r="AE156" i="6"/>
  <c r="AF156" i="6"/>
  <c r="AG156" i="6"/>
  <c r="AH156" i="6"/>
  <c r="Z157" i="6"/>
  <c r="AA157" i="6"/>
  <c r="AB157" i="6"/>
  <c r="AC157" i="6"/>
  <c r="AD157" i="6"/>
  <c r="AE157" i="6"/>
  <c r="AF157" i="6"/>
  <c r="AG157" i="6"/>
  <c r="AH157" i="6"/>
  <c r="Z158" i="6"/>
  <c r="AA158" i="6"/>
  <c r="AB158" i="6"/>
  <c r="AC158" i="6"/>
  <c r="AD158" i="6"/>
  <c r="AE158" i="6"/>
  <c r="AF158" i="6"/>
  <c r="AG158" i="6"/>
  <c r="AH158" i="6"/>
  <c r="Z159" i="6"/>
  <c r="AA159" i="6"/>
  <c r="AB159" i="6"/>
  <c r="AC159" i="6"/>
  <c r="AD159" i="6"/>
  <c r="AE159" i="6"/>
  <c r="AF159" i="6"/>
  <c r="AG159" i="6"/>
  <c r="AH159" i="6"/>
  <c r="Z160" i="6"/>
  <c r="AA160" i="6"/>
  <c r="AB160" i="6"/>
  <c r="AC160" i="6"/>
  <c r="AD160" i="6"/>
  <c r="AE160" i="6"/>
  <c r="AF160" i="6"/>
  <c r="AG160" i="6"/>
  <c r="AH160" i="6"/>
  <c r="Z161" i="6"/>
  <c r="AA161" i="6"/>
  <c r="AB161" i="6"/>
  <c r="AC161" i="6"/>
  <c r="AD161" i="6"/>
  <c r="AE161" i="6"/>
  <c r="AF161" i="6"/>
  <c r="AG161" i="6"/>
  <c r="AH161" i="6"/>
  <c r="Z162" i="6"/>
  <c r="AA162" i="6"/>
  <c r="AB162" i="6"/>
  <c r="AC162" i="6"/>
  <c r="AD162" i="6"/>
  <c r="AE162" i="6"/>
  <c r="AF162" i="6"/>
  <c r="AG162" i="6"/>
  <c r="AH162" i="6"/>
  <c r="Z163" i="6"/>
  <c r="AA163" i="6"/>
  <c r="AB163" i="6"/>
  <c r="AC163" i="6"/>
  <c r="AD163" i="6"/>
  <c r="AE163" i="6"/>
  <c r="AF163" i="6"/>
  <c r="AG163" i="6"/>
  <c r="AH163" i="6"/>
  <c r="Z164" i="6"/>
  <c r="AA164" i="6"/>
  <c r="AB164" i="6"/>
  <c r="AC164" i="6"/>
  <c r="AD164" i="6"/>
  <c r="AE164" i="6"/>
  <c r="AF164" i="6"/>
  <c r="AG164" i="6"/>
  <c r="AH164" i="6"/>
  <c r="Z165" i="6"/>
  <c r="AA165" i="6"/>
  <c r="AB165" i="6"/>
  <c r="AC165" i="6"/>
  <c r="AD165" i="6"/>
  <c r="AE165" i="6"/>
  <c r="AF165" i="6"/>
  <c r="AG165" i="6"/>
  <c r="AH165" i="6"/>
  <c r="Z166" i="6"/>
  <c r="AA166" i="6"/>
  <c r="AB166" i="6"/>
  <c r="AC166" i="6"/>
  <c r="AD166" i="6"/>
  <c r="AE166" i="6"/>
  <c r="AF166" i="6"/>
  <c r="AG166" i="6"/>
  <c r="AH166" i="6"/>
  <c r="Z167" i="6"/>
  <c r="AA167" i="6"/>
  <c r="AB167" i="6"/>
  <c r="AC167" i="6"/>
  <c r="AD167" i="6"/>
  <c r="AE167" i="6"/>
  <c r="AF167" i="6"/>
  <c r="AG167" i="6"/>
  <c r="AH167" i="6"/>
  <c r="Z168" i="6"/>
  <c r="AA168" i="6"/>
  <c r="AB168" i="6"/>
  <c r="AC168" i="6"/>
  <c r="AD168" i="6"/>
  <c r="AE168" i="6"/>
  <c r="AF168" i="6"/>
  <c r="AG168" i="6"/>
  <c r="AH168" i="6"/>
  <c r="Z169" i="6"/>
  <c r="AA169" i="6"/>
  <c r="AB169" i="6"/>
  <c r="AC169" i="6"/>
  <c r="AD169" i="6"/>
  <c r="AE169" i="6"/>
  <c r="AF169" i="6"/>
  <c r="AG169" i="6"/>
  <c r="AH169" i="6"/>
  <c r="Z170" i="6"/>
  <c r="AA170" i="6"/>
  <c r="AB170" i="6"/>
  <c r="AC170" i="6"/>
  <c r="AD170" i="6"/>
  <c r="AE170" i="6"/>
  <c r="AF170" i="6"/>
  <c r="AG170" i="6"/>
  <c r="AH170" i="6"/>
  <c r="Z171" i="6"/>
  <c r="AA171" i="6"/>
  <c r="AB171" i="6"/>
  <c r="AC171" i="6"/>
  <c r="AD171" i="6"/>
  <c r="AE171" i="6"/>
  <c r="AF171" i="6"/>
  <c r="AG171" i="6"/>
  <c r="AH171" i="6"/>
  <c r="Z172" i="6"/>
  <c r="AA172" i="6"/>
  <c r="AB172" i="6"/>
  <c r="AC172" i="6"/>
  <c r="AD172" i="6"/>
  <c r="AE172" i="6"/>
  <c r="AF172" i="6"/>
  <c r="AG172" i="6"/>
  <c r="AH172" i="6"/>
  <c r="Z173" i="6"/>
  <c r="AA173" i="6"/>
  <c r="AB173" i="6"/>
  <c r="AC173" i="6"/>
  <c r="AD173" i="6"/>
  <c r="AE173" i="6"/>
  <c r="AF173" i="6"/>
  <c r="AG173" i="6"/>
  <c r="AH173" i="6"/>
  <c r="Z174" i="6"/>
  <c r="AA174" i="6"/>
  <c r="AB174" i="6"/>
  <c r="AC174" i="6"/>
  <c r="AD174" i="6"/>
  <c r="AE174" i="6"/>
  <c r="AF174" i="6"/>
  <c r="AG174" i="6"/>
  <c r="AH174" i="6"/>
  <c r="Z175" i="6"/>
  <c r="AA175" i="6"/>
  <c r="AB175" i="6"/>
  <c r="AC175" i="6"/>
  <c r="AD175" i="6"/>
  <c r="AE175" i="6"/>
  <c r="AF175" i="6"/>
  <c r="AG175" i="6"/>
  <c r="AH175" i="6"/>
  <c r="Z176" i="6"/>
  <c r="AA176" i="6"/>
  <c r="AB176" i="6"/>
  <c r="AC176" i="6"/>
  <c r="AD176" i="6"/>
  <c r="AE176" i="6"/>
  <c r="AF176" i="6"/>
  <c r="AG176" i="6"/>
  <c r="AH176" i="6"/>
  <c r="Z177" i="6"/>
  <c r="AA177" i="6"/>
  <c r="AB177" i="6"/>
  <c r="AC177" i="6"/>
  <c r="AD177" i="6"/>
  <c r="AE177" i="6"/>
  <c r="AF177" i="6"/>
  <c r="AG177" i="6"/>
  <c r="AH177" i="6"/>
  <c r="Z178" i="6"/>
  <c r="AA178" i="6"/>
  <c r="AB178" i="6"/>
  <c r="AC178" i="6"/>
  <c r="AD178" i="6"/>
  <c r="AE178" i="6"/>
  <c r="AF178" i="6"/>
  <c r="AG178" i="6"/>
  <c r="AH178" i="6"/>
  <c r="Z179" i="6"/>
  <c r="AA179" i="6"/>
  <c r="AB179" i="6"/>
  <c r="AC179" i="6"/>
  <c r="AD179" i="6"/>
  <c r="AE179" i="6"/>
  <c r="AF179" i="6"/>
  <c r="AG179" i="6"/>
  <c r="AH179" i="6"/>
  <c r="Z180" i="6"/>
  <c r="AA180" i="6"/>
  <c r="AB180" i="6"/>
  <c r="AC180" i="6"/>
  <c r="AD180" i="6"/>
  <c r="AE180" i="6"/>
  <c r="AF180" i="6"/>
  <c r="AG180" i="6"/>
  <c r="AH180" i="6"/>
  <c r="Z181" i="6"/>
  <c r="AA181" i="6"/>
  <c r="AB181" i="6"/>
  <c r="AC181" i="6"/>
  <c r="AD181" i="6"/>
  <c r="AE181" i="6"/>
  <c r="AF181" i="6"/>
  <c r="AG181" i="6"/>
  <c r="AH181" i="6"/>
  <c r="Z182" i="6"/>
  <c r="AA182" i="6"/>
  <c r="AB182" i="6"/>
  <c r="AC182" i="6"/>
  <c r="AD182" i="6"/>
  <c r="AE182" i="6"/>
  <c r="AF182" i="6"/>
  <c r="AG182" i="6"/>
  <c r="AH182" i="6"/>
  <c r="Z183" i="6"/>
  <c r="AA183" i="6"/>
  <c r="AB183" i="6"/>
  <c r="AC183" i="6"/>
  <c r="AD183" i="6"/>
  <c r="AE183" i="6"/>
  <c r="AF183" i="6"/>
  <c r="AG183" i="6"/>
  <c r="AH183" i="6"/>
  <c r="Z184" i="6"/>
  <c r="AA184" i="6"/>
  <c r="AB184" i="6"/>
  <c r="AC184" i="6"/>
  <c r="AD184" i="6"/>
  <c r="AE184" i="6"/>
  <c r="AF184" i="6"/>
  <c r="AG184" i="6"/>
  <c r="AH184" i="6"/>
  <c r="Z185" i="6"/>
  <c r="AA185" i="6"/>
  <c r="AB185" i="6"/>
  <c r="AC185" i="6"/>
  <c r="AD185" i="6"/>
  <c r="AE185" i="6"/>
  <c r="AF185" i="6"/>
  <c r="AG185" i="6"/>
  <c r="AH185" i="6"/>
  <c r="Z186" i="6"/>
  <c r="AA186" i="6"/>
  <c r="AB186" i="6"/>
  <c r="AC186" i="6"/>
  <c r="AD186" i="6"/>
  <c r="AE186" i="6"/>
  <c r="AF186" i="6"/>
  <c r="AG186" i="6"/>
  <c r="AH186" i="6"/>
  <c r="Z187" i="6"/>
  <c r="AA187" i="6"/>
  <c r="AB187" i="6"/>
  <c r="AC187" i="6"/>
  <c r="AD187" i="6"/>
  <c r="AE187" i="6"/>
  <c r="AF187" i="6"/>
  <c r="AG187" i="6"/>
  <c r="AH187" i="6"/>
  <c r="Z188" i="6"/>
  <c r="AA188" i="6"/>
  <c r="AB188" i="6"/>
  <c r="AC188" i="6"/>
  <c r="AD188" i="6"/>
  <c r="AE188" i="6"/>
  <c r="AF188" i="6"/>
  <c r="AG188" i="6"/>
  <c r="AH188" i="6"/>
  <c r="Z189" i="6"/>
  <c r="AA189" i="6"/>
  <c r="AB189" i="6"/>
  <c r="AC189" i="6"/>
  <c r="AD189" i="6"/>
  <c r="AE189" i="6"/>
  <c r="AF189" i="6"/>
  <c r="AI198" i="6" s="1"/>
  <c r="AJ198" i="6" s="1"/>
  <c r="AG189" i="6"/>
  <c r="AH189" i="6"/>
  <c r="Z190" i="6"/>
  <c r="AA190" i="6"/>
  <c r="AB190" i="6"/>
  <c r="AC190" i="6"/>
  <c r="AD190" i="6"/>
  <c r="AE190" i="6"/>
  <c r="AF190" i="6"/>
  <c r="AG190" i="6"/>
  <c r="AH190" i="6"/>
  <c r="Z191" i="6"/>
  <c r="AA191" i="6"/>
  <c r="AB191" i="6"/>
  <c r="AC191" i="6"/>
  <c r="AD191" i="6"/>
  <c r="AE191" i="6"/>
  <c r="AF191" i="6"/>
  <c r="AG191" i="6"/>
  <c r="AH191" i="6"/>
  <c r="Z192" i="6"/>
  <c r="AA192" i="6"/>
  <c r="AB192" i="6"/>
  <c r="AC192" i="6"/>
  <c r="AD192" i="6"/>
  <c r="AE192" i="6"/>
  <c r="AF192" i="6"/>
  <c r="AI191" i="6" s="1"/>
  <c r="AJ191" i="6" s="1"/>
  <c r="AG192" i="6"/>
  <c r="AH192" i="6"/>
  <c r="Z193" i="6"/>
  <c r="AA193" i="6"/>
  <c r="AB193" i="6"/>
  <c r="AC193" i="6"/>
  <c r="AD193" i="6"/>
  <c r="AE193" i="6"/>
  <c r="AF193" i="6"/>
  <c r="AG193" i="6"/>
  <c r="AH193" i="6"/>
  <c r="Z194" i="6"/>
  <c r="AA194" i="6"/>
  <c r="AB194" i="6"/>
  <c r="AC194" i="6"/>
  <c r="AD194" i="6"/>
  <c r="AE194" i="6"/>
  <c r="AF194" i="6"/>
  <c r="AI193" i="6" s="1"/>
  <c r="AJ193" i="6" s="1"/>
  <c r="AG194" i="6"/>
  <c r="AH194" i="6"/>
  <c r="Z195" i="6"/>
  <c r="AA195" i="6"/>
  <c r="AB195" i="6"/>
  <c r="AC195" i="6"/>
  <c r="AD195" i="6"/>
  <c r="AE195" i="6"/>
  <c r="AF195" i="6"/>
  <c r="AG195" i="6"/>
  <c r="AH195" i="6"/>
  <c r="Z196" i="6"/>
  <c r="AA196" i="6"/>
  <c r="AB196" i="6"/>
  <c r="AC196" i="6"/>
  <c r="AD196" i="6"/>
  <c r="AE196" i="6"/>
  <c r="AF196" i="6"/>
  <c r="AI197" i="6" s="1"/>
  <c r="AJ197" i="6" s="1"/>
  <c r="AG196" i="6"/>
  <c r="AH196" i="6"/>
  <c r="Z197" i="6"/>
  <c r="AA197" i="6"/>
  <c r="AB197" i="6"/>
  <c r="AC197" i="6"/>
  <c r="AD197" i="6"/>
  <c r="AE197" i="6"/>
  <c r="AF197" i="6"/>
  <c r="AG197" i="6"/>
  <c r="AH197" i="6"/>
  <c r="Z198" i="6"/>
  <c r="AA198" i="6"/>
  <c r="AB198" i="6"/>
  <c r="AC198" i="6"/>
  <c r="AD198" i="6"/>
  <c r="AE198" i="6"/>
  <c r="AF198" i="6"/>
  <c r="AG198" i="6"/>
  <c r="AH198" i="6"/>
  <c r="Z199" i="6"/>
  <c r="AA199" i="6"/>
  <c r="AB199" i="6"/>
  <c r="AC199" i="6"/>
  <c r="AD199" i="6"/>
  <c r="AE199" i="6"/>
  <c r="AF199" i="6"/>
  <c r="AG199" i="6"/>
  <c r="AH199" i="6"/>
  <c r="Z200" i="6"/>
  <c r="AA200" i="6"/>
  <c r="AB200" i="6"/>
  <c r="AC200" i="6"/>
  <c r="AD200" i="6"/>
  <c r="AE200" i="6"/>
  <c r="AF200" i="6"/>
  <c r="AG200" i="6"/>
  <c r="AH200" i="6"/>
  <c r="Z201" i="6"/>
  <c r="AA201" i="6"/>
  <c r="AB201" i="6"/>
  <c r="AC201" i="6"/>
  <c r="AD201" i="6"/>
  <c r="AE201" i="6"/>
  <c r="AF201" i="6"/>
  <c r="AG201" i="6"/>
  <c r="AH201" i="6"/>
  <c r="Z202" i="6"/>
  <c r="AA202" i="6"/>
  <c r="AB202" i="6"/>
  <c r="AC202" i="6"/>
  <c r="AD202" i="6"/>
  <c r="AE202" i="6"/>
  <c r="AF202" i="6"/>
  <c r="AI201" i="6" s="1"/>
  <c r="AJ201" i="6" s="1"/>
  <c r="AG202" i="6"/>
  <c r="AH202" i="6"/>
  <c r="Z203" i="6"/>
  <c r="AA203" i="6"/>
  <c r="AB203" i="6"/>
  <c r="AC203" i="6"/>
  <c r="AD203" i="6"/>
  <c r="AE203" i="6"/>
  <c r="AF203" i="6"/>
  <c r="AG203" i="6"/>
  <c r="AH203" i="6"/>
  <c r="Z204" i="6"/>
  <c r="AA204" i="6"/>
  <c r="AB204" i="6"/>
  <c r="AC204" i="6"/>
  <c r="AD204" i="6"/>
  <c r="AE204" i="6"/>
  <c r="AF204" i="6"/>
  <c r="AG204" i="6"/>
  <c r="AH204" i="6"/>
  <c r="Z205" i="6"/>
  <c r="AA205" i="6"/>
  <c r="AB205" i="6"/>
  <c r="AC205" i="6"/>
  <c r="AD205" i="6"/>
  <c r="AE205" i="6"/>
  <c r="AF205" i="6"/>
  <c r="AG205" i="6"/>
  <c r="AH205" i="6"/>
  <c r="Z206" i="6"/>
  <c r="AA206" i="6"/>
  <c r="AB206" i="6"/>
  <c r="AC206" i="6"/>
  <c r="AD206" i="6"/>
  <c r="AE206" i="6"/>
  <c r="AF206" i="6"/>
  <c r="AG206" i="6"/>
  <c r="AH206" i="6"/>
  <c r="Z207" i="6"/>
  <c r="AA207" i="6"/>
  <c r="AB207" i="6"/>
  <c r="AC207" i="6"/>
  <c r="AD207" i="6"/>
  <c r="AE207" i="6"/>
  <c r="AF207" i="6"/>
  <c r="AG207" i="6"/>
  <c r="AH207" i="6"/>
  <c r="Z208" i="6"/>
  <c r="AA208" i="6"/>
  <c r="AB208" i="6"/>
  <c r="AC208" i="6"/>
  <c r="AD208" i="6"/>
  <c r="AE208" i="6"/>
  <c r="AF208" i="6"/>
  <c r="AG208" i="6"/>
  <c r="AH208" i="6"/>
  <c r="Z209" i="6"/>
  <c r="AA209" i="6"/>
  <c r="AB209" i="6"/>
  <c r="AC209" i="6"/>
  <c r="AD209" i="6"/>
  <c r="AE209" i="6"/>
  <c r="AF209" i="6"/>
  <c r="AG209" i="6"/>
  <c r="AH209" i="6"/>
  <c r="AI209" i="6"/>
  <c r="AJ209" i="6" s="1"/>
  <c r="Z210" i="6"/>
  <c r="AA210" i="6"/>
  <c r="AB210" i="6"/>
  <c r="AC210" i="6"/>
  <c r="AD210" i="6"/>
  <c r="AE210" i="6"/>
  <c r="AF210" i="6"/>
  <c r="AG210" i="6"/>
  <c r="AH210" i="6"/>
  <c r="Z211" i="6"/>
  <c r="AA211" i="6"/>
  <c r="AB211" i="6"/>
  <c r="AC211" i="6"/>
  <c r="AD211" i="6"/>
  <c r="AE211" i="6"/>
  <c r="AF211" i="6"/>
  <c r="AG211" i="6"/>
  <c r="AH211" i="6"/>
  <c r="Z212" i="6"/>
  <c r="AA212" i="6"/>
  <c r="AB212" i="6"/>
  <c r="AC212" i="6"/>
  <c r="AD212" i="6"/>
  <c r="AE212" i="6"/>
  <c r="AF212" i="6"/>
  <c r="AG212" i="6"/>
  <c r="AH212" i="6"/>
  <c r="Z213" i="6"/>
  <c r="AA213" i="6"/>
  <c r="AB213" i="6"/>
  <c r="AC213" i="6"/>
  <c r="AD213" i="6"/>
  <c r="AE213" i="6"/>
  <c r="AF213" i="6"/>
  <c r="AG213" i="6"/>
  <c r="AH213" i="6"/>
  <c r="AI213" i="6"/>
  <c r="AJ213" i="6" s="1"/>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Z20" i="5"/>
  <c r="AA20" i="5"/>
  <c r="AB20" i="5"/>
  <c r="AC20" i="5"/>
  <c r="AD20" i="5"/>
  <c r="AE20" i="5"/>
  <c r="AF20" i="5"/>
  <c r="AG20" i="5"/>
  <c r="AH20" i="5"/>
  <c r="Z21" i="5"/>
  <c r="AA21" i="5"/>
  <c r="AB21" i="5"/>
  <c r="AC21" i="5"/>
  <c r="AD21" i="5"/>
  <c r="AE21" i="5"/>
  <c r="AF21" i="5"/>
  <c r="AG21" i="5"/>
  <c r="AH21" i="5"/>
  <c r="Z22" i="5"/>
  <c r="AA22" i="5"/>
  <c r="AB22" i="5"/>
  <c r="AC22" i="5"/>
  <c r="AD22" i="5"/>
  <c r="AE22" i="5"/>
  <c r="AF22" i="5"/>
  <c r="AG22" i="5"/>
  <c r="AH22" i="5"/>
  <c r="Z23" i="5"/>
  <c r="AA23" i="5"/>
  <c r="AB23" i="5"/>
  <c r="AC23" i="5"/>
  <c r="AD23" i="5"/>
  <c r="AE23" i="5"/>
  <c r="AF23" i="5"/>
  <c r="AG23" i="5"/>
  <c r="AH23" i="5"/>
  <c r="Z24" i="5"/>
  <c r="AA24" i="5"/>
  <c r="AB24" i="5"/>
  <c r="AC24" i="5"/>
  <c r="AD24" i="5"/>
  <c r="AE24" i="5"/>
  <c r="AF24" i="5"/>
  <c r="AG24" i="5"/>
  <c r="AH24" i="5"/>
  <c r="Z25" i="5"/>
  <c r="AA25" i="5"/>
  <c r="AB25" i="5"/>
  <c r="AC25" i="5"/>
  <c r="AD25" i="5"/>
  <c r="AE25" i="5"/>
  <c r="AF25" i="5"/>
  <c r="AG25" i="5"/>
  <c r="AH25" i="5"/>
  <c r="Z26" i="5"/>
  <c r="AA26" i="5"/>
  <c r="AB26" i="5"/>
  <c r="AC26" i="5"/>
  <c r="AD26" i="5"/>
  <c r="AE26" i="5"/>
  <c r="AF26" i="5"/>
  <c r="AG26" i="5"/>
  <c r="AH26" i="5"/>
  <c r="Z27" i="5"/>
  <c r="AA27" i="5"/>
  <c r="AB27" i="5"/>
  <c r="AC27" i="5"/>
  <c r="AD27" i="5"/>
  <c r="AE27" i="5"/>
  <c r="AF27" i="5"/>
  <c r="AG27" i="5"/>
  <c r="AH27" i="5"/>
  <c r="Z28" i="5"/>
  <c r="AA28" i="5"/>
  <c r="AB28" i="5"/>
  <c r="AC28" i="5"/>
  <c r="AD28" i="5"/>
  <c r="AE28" i="5"/>
  <c r="AF28" i="5"/>
  <c r="AG28" i="5"/>
  <c r="AH28" i="5"/>
  <c r="Z29" i="5"/>
  <c r="AA29" i="5"/>
  <c r="AB29" i="5"/>
  <c r="AC29" i="5"/>
  <c r="AD29" i="5"/>
  <c r="AE29" i="5"/>
  <c r="AF29" i="5"/>
  <c r="AG29" i="5"/>
  <c r="AH29" i="5"/>
  <c r="Z30" i="5"/>
  <c r="AA30" i="5"/>
  <c r="AB30" i="5"/>
  <c r="AC30" i="5"/>
  <c r="AD30" i="5"/>
  <c r="AE30" i="5"/>
  <c r="AF30" i="5"/>
  <c r="AG30" i="5"/>
  <c r="AH30" i="5"/>
  <c r="Z31" i="5"/>
  <c r="AA31" i="5"/>
  <c r="AB31" i="5"/>
  <c r="AC31" i="5"/>
  <c r="AD31" i="5"/>
  <c r="AE31" i="5"/>
  <c r="AF31" i="5"/>
  <c r="AG31" i="5"/>
  <c r="AH31" i="5"/>
  <c r="Z32" i="5"/>
  <c r="AA32" i="5"/>
  <c r="AB32" i="5"/>
  <c r="AC32" i="5"/>
  <c r="AD32" i="5"/>
  <c r="AE32" i="5"/>
  <c r="AF32" i="5"/>
  <c r="AG32" i="5"/>
  <c r="AH32" i="5"/>
  <c r="Z33" i="5"/>
  <c r="AA33" i="5"/>
  <c r="AB33" i="5"/>
  <c r="AC33" i="5"/>
  <c r="AD33" i="5"/>
  <c r="AE33" i="5"/>
  <c r="AF33" i="5"/>
  <c r="AG33" i="5"/>
  <c r="AH33" i="5"/>
  <c r="Z34" i="5"/>
  <c r="AA34" i="5"/>
  <c r="AB34" i="5"/>
  <c r="AC34" i="5"/>
  <c r="AD34" i="5"/>
  <c r="AE34" i="5"/>
  <c r="AF34" i="5"/>
  <c r="AG34" i="5"/>
  <c r="AH34" i="5"/>
  <c r="Z35" i="5"/>
  <c r="AA35" i="5"/>
  <c r="AB35" i="5"/>
  <c r="AC35" i="5"/>
  <c r="AD35" i="5"/>
  <c r="AE35" i="5"/>
  <c r="AF35" i="5"/>
  <c r="AG35" i="5"/>
  <c r="AH35" i="5"/>
  <c r="Z36" i="5"/>
  <c r="AA36" i="5"/>
  <c r="AB36" i="5"/>
  <c r="AC36" i="5"/>
  <c r="AD36" i="5"/>
  <c r="AE36" i="5"/>
  <c r="AF36" i="5"/>
  <c r="AG36" i="5"/>
  <c r="AH36" i="5"/>
  <c r="Z37" i="5"/>
  <c r="AA37" i="5"/>
  <c r="AB37" i="5"/>
  <c r="AC37" i="5"/>
  <c r="AD37" i="5"/>
  <c r="AE37" i="5"/>
  <c r="AF37" i="5"/>
  <c r="AG37" i="5"/>
  <c r="AH37" i="5"/>
  <c r="Z38" i="5"/>
  <c r="AA38" i="5"/>
  <c r="AB38" i="5"/>
  <c r="AC38" i="5"/>
  <c r="AD38" i="5"/>
  <c r="AE38" i="5"/>
  <c r="AF38" i="5"/>
  <c r="AG38" i="5"/>
  <c r="AH38" i="5"/>
  <c r="Z39" i="5"/>
  <c r="AA39" i="5"/>
  <c r="AB39" i="5"/>
  <c r="AC39" i="5"/>
  <c r="AD39" i="5"/>
  <c r="AE39" i="5"/>
  <c r="AF39" i="5"/>
  <c r="AG39" i="5"/>
  <c r="AH39" i="5"/>
  <c r="Z40" i="5"/>
  <c r="AA40" i="5"/>
  <c r="AB40" i="5"/>
  <c r="AC40" i="5"/>
  <c r="AD40" i="5"/>
  <c r="AE40" i="5"/>
  <c r="AF40" i="5"/>
  <c r="AG40" i="5"/>
  <c r="AH40" i="5"/>
  <c r="Z41" i="5"/>
  <c r="AA41" i="5"/>
  <c r="AB41" i="5"/>
  <c r="AC41" i="5"/>
  <c r="AD41" i="5"/>
  <c r="AE41" i="5"/>
  <c r="AF41" i="5"/>
  <c r="AG41" i="5"/>
  <c r="AH41" i="5"/>
  <c r="Z42" i="5"/>
  <c r="AA42" i="5"/>
  <c r="AB42" i="5"/>
  <c r="AC42" i="5"/>
  <c r="AD42" i="5"/>
  <c r="AE42" i="5"/>
  <c r="AF42" i="5"/>
  <c r="AG42" i="5"/>
  <c r="AH42" i="5"/>
  <c r="Z43" i="5"/>
  <c r="AA43" i="5"/>
  <c r="AB43" i="5"/>
  <c r="AC43" i="5"/>
  <c r="AD43" i="5"/>
  <c r="AE43" i="5"/>
  <c r="AF43" i="5"/>
  <c r="AG43" i="5"/>
  <c r="AH43" i="5"/>
  <c r="Z44" i="5"/>
  <c r="AA44" i="5"/>
  <c r="AB44" i="5"/>
  <c r="AC44" i="5"/>
  <c r="AD44" i="5"/>
  <c r="AE44" i="5"/>
  <c r="AF44" i="5"/>
  <c r="AG44" i="5"/>
  <c r="AH44" i="5"/>
  <c r="Z45" i="5"/>
  <c r="AA45" i="5"/>
  <c r="AB45" i="5"/>
  <c r="AC45" i="5"/>
  <c r="AD45" i="5"/>
  <c r="AE45" i="5"/>
  <c r="AF45" i="5"/>
  <c r="AG45" i="5"/>
  <c r="AH45" i="5"/>
  <c r="Z46" i="5"/>
  <c r="AA46" i="5"/>
  <c r="AB46" i="5"/>
  <c r="AC46" i="5"/>
  <c r="AD46" i="5"/>
  <c r="AE46" i="5"/>
  <c r="AF46" i="5"/>
  <c r="AG46" i="5"/>
  <c r="AH46" i="5"/>
  <c r="Z47" i="5"/>
  <c r="AA47" i="5"/>
  <c r="AB47" i="5"/>
  <c r="AC47" i="5"/>
  <c r="AD47" i="5"/>
  <c r="AE47" i="5"/>
  <c r="AF47" i="5"/>
  <c r="AG47" i="5"/>
  <c r="AH47" i="5"/>
  <c r="Z48" i="5"/>
  <c r="AA48" i="5"/>
  <c r="AB48" i="5"/>
  <c r="AC48" i="5"/>
  <c r="AD48" i="5"/>
  <c r="AE48" i="5"/>
  <c r="AF48" i="5"/>
  <c r="AG48" i="5"/>
  <c r="AH48" i="5"/>
  <c r="Z49" i="5"/>
  <c r="AA49" i="5"/>
  <c r="AB49" i="5"/>
  <c r="AC49" i="5"/>
  <c r="AD49" i="5"/>
  <c r="AE49" i="5"/>
  <c r="AF49" i="5"/>
  <c r="AG49" i="5"/>
  <c r="AH49" i="5"/>
  <c r="Z50" i="5"/>
  <c r="AA50" i="5"/>
  <c r="AB50" i="5"/>
  <c r="AC50" i="5"/>
  <c r="AD50" i="5"/>
  <c r="AE50" i="5"/>
  <c r="AF50" i="5"/>
  <c r="AG50" i="5"/>
  <c r="AH50" i="5"/>
  <c r="Z51" i="5"/>
  <c r="AA51" i="5"/>
  <c r="AB51" i="5"/>
  <c r="AC51" i="5"/>
  <c r="AD51" i="5"/>
  <c r="AE51" i="5"/>
  <c r="AF51" i="5"/>
  <c r="AG51" i="5"/>
  <c r="AH51" i="5"/>
  <c r="Z52" i="5"/>
  <c r="AA52" i="5"/>
  <c r="AB52" i="5"/>
  <c r="AC52" i="5"/>
  <c r="AD52" i="5"/>
  <c r="AE52" i="5"/>
  <c r="AF52" i="5"/>
  <c r="AG52" i="5"/>
  <c r="AH52" i="5"/>
  <c r="Z53" i="5"/>
  <c r="AA53" i="5"/>
  <c r="AB53" i="5"/>
  <c r="AC53" i="5"/>
  <c r="AD53" i="5"/>
  <c r="AE53" i="5"/>
  <c r="AF53" i="5"/>
  <c r="AG53" i="5"/>
  <c r="AH53" i="5"/>
  <c r="Z54" i="5"/>
  <c r="AA54" i="5"/>
  <c r="AB54" i="5"/>
  <c r="AC54" i="5"/>
  <c r="AD54" i="5"/>
  <c r="AE54" i="5"/>
  <c r="AF54" i="5"/>
  <c r="AG54" i="5"/>
  <c r="AH54" i="5"/>
  <c r="Z55" i="5"/>
  <c r="AA55" i="5"/>
  <c r="AB55" i="5"/>
  <c r="AC55" i="5"/>
  <c r="AD55" i="5"/>
  <c r="AE55" i="5"/>
  <c r="AF55" i="5"/>
  <c r="AG55" i="5"/>
  <c r="AH55" i="5"/>
  <c r="Z56" i="5"/>
  <c r="AA56" i="5"/>
  <c r="AB56" i="5"/>
  <c r="AC56" i="5"/>
  <c r="AD56" i="5"/>
  <c r="AE56" i="5"/>
  <c r="AF56" i="5"/>
  <c r="AG56" i="5"/>
  <c r="AH56" i="5"/>
  <c r="Z57" i="5"/>
  <c r="AA57" i="5"/>
  <c r="AB57" i="5"/>
  <c r="AC57" i="5"/>
  <c r="AD57" i="5"/>
  <c r="AE57" i="5"/>
  <c r="AF57" i="5"/>
  <c r="AG57" i="5"/>
  <c r="AH57" i="5"/>
  <c r="Z58" i="5"/>
  <c r="AA58" i="5"/>
  <c r="AB58" i="5"/>
  <c r="AC58" i="5"/>
  <c r="AD58" i="5"/>
  <c r="AE58" i="5"/>
  <c r="AF58" i="5"/>
  <c r="AG58" i="5"/>
  <c r="AH58" i="5"/>
  <c r="Z59" i="5"/>
  <c r="AA59" i="5"/>
  <c r="AB59" i="5"/>
  <c r="AC59" i="5"/>
  <c r="AD59" i="5"/>
  <c r="AE59" i="5"/>
  <c r="AF59" i="5"/>
  <c r="AG59" i="5"/>
  <c r="AH59" i="5"/>
  <c r="Z60" i="5"/>
  <c r="AA60" i="5"/>
  <c r="AB60" i="5"/>
  <c r="AC60" i="5"/>
  <c r="AD60" i="5"/>
  <c r="AE60" i="5"/>
  <c r="AF60" i="5"/>
  <c r="AG60" i="5"/>
  <c r="AH60" i="5"/>
  <c r="Z61" i="5"/>
  <c r="AA61" i="5"/>
  <c r="AB61" i="5"/>
  <c r="AC61" i="5"/>
  <c r="AD61" i="5"/>
  <c r="AE61" i="5"/>
  <c r="AF61" i="5"/>
  <c r="AG61" i="5"/>
  <c r="AH61" i="5"/>
  <c r="Z62" i="5"/>
  <c r="AA62" i="5"/>
  <c r="AB62" i="5"/>
  <c r="AC62" i="5"/>
  <c r="AD62" i="5"/>
  <c r="AE62" i="5"/>
  <c r="AF62" i="5"/>
  <c r="AG62" i="5"/>
  <c r="AH62" i="5"/>
  <c r="Z63" i="5"/>
  <c r="AA63" i="5"/>
  <c r="AB63" i="5"/>
  <c r="AC63" i="5"/>
  <c r="AD63" i="5"/>
  <c r="AE63" i="5"/>
  <c r="AF63" i="5"/>
  <c r="AG63" i="5"/>
  <c r="AH63" i="5"/>
  <c r="Z64" i="5"/>
  <c r="AA64" i="5"/>
  <c r="AB64" i="5"/>
  <c r="AC64" i="5"/>
  <c r="AD64" i="5"/>
  <c r="AE64" i="5"/>
  <c r="AF64" i="5"/>
  <c r="AG64" i="5"/>
  <c r="AH64" i="5"/>
  <c r="Z65" i="5"/>
  <c r="AA65" i="5"/>
  <c r="AB65" i="5"/>
  <c r="AC65" i="5"/>
  <c r="AD65" i="5"/>
  <c r="AE65" i="5"/>
  <c r="AF65" i="5"/>
  <c r="AG65" i="5"/>
  <c r="AH65" i="5"/>
  <c r="Z66" i="5"/>
  <c r="AA66" i="5"/>
  <c r="AB66" i="5"/>
  <c r="AC66" i="5"/>
  <c r="AD66" i="5"/>
  <c r="AE66" i="5"/>
  <c r="AF66" i="5"/>
  <c r="AG66" i="5"/>
  <c r="AH66" i="5"/>
  <c r="Z67" i="5"/>
  <c r="AA67" i="5"/>
  <c r="AB67" i="5"/>
  <c r="AC67" i="5"/>
  <c r="AD67" i="5"/>
  <c r="AE67" i="5"/>
  <c r="AF67" i="5"/>
  <c r="AG67" i="5"/>
  <c r="AH67" i="5"/>
  <c r="Z68" i="5"/>
  <c r="AA68" i="5"/>
  <c r="AB68" i="5"/>
  <c r="AC68" i="5"/>
  <c r="AD68" i="5"/>
  <c r="AE68" i="5"/>
  <c r="AF68" i="5"/>
  <c r="AG68" i="5"/>
  <c r="AH68" i="5"/>
  <c r="Z69" i="5"/>
  <c r="AA69" i="5"/>
  <c r="AB69" i="5"/>
  <c r="AC69" i="5"/>
  <c r="AD69" i="5"/>
  <c r="AE69" i="5"/>
  <c r="AF69" i="5"/>
  <c r="AG69" i="5"/>
  <c r="AH69" i="5"/>
  <c r="Z70" i="5"/>
  <c r="AA70" i="5"/>
  <c r="AB70" i="5"/>
  <c r="AC70" i="5"/>
  <c r="AD70" i="5"/>
  <c r="AE70" i="5"/>
  <c r="AF70" i="5"/>
  <c r="AG70" i="5"/>
  <c r="AH70" i="5"/>
  <c r="Z71" i="5"/>
  <c r="AA71" i="5"/>
  <c r="AB71" i="5"/>
  <c r="AC71" i="5"/>
  <c r="AD71" i="5"/>
  <c r="AE71" i="5"/>
  <c r="AF71" i="5"/>
  <c r="AG71" i="5"/>
  <c r="AH71" i="5"/>
  <c r="Z72" i="5"/>
  <c r="AA72" i="5"/>
  <c r="AB72" i="5"/>
  <c r="AC72" i="5"/>
  <c r="AD72" i="5"/>
  <c r="AE72" i="5"/>
  <c r="AF72" i="5"/>
  <c r="AG72" i="5"/>
  <c r="AH72" i="5"/>
  <c r="Z73" i="5"/>
  <c r="AA73" i="5"/>
  <c r="AB73" i="5"/>
  <c r="AC73" i="5"/>
  <c r="AD73" i="5"/>
  <c r="AE73" i="5"/>
  <c r="AF73" i="5"/>
  <c r="AG73" i="5"/>
  <c r="AH73" i="5"/>
  <c r="Z74" i="5"/>
  <c r="AA74" i="5"/>
  <c r="AB74" i="5"/>
  <c r="AC74" i="5"/>
  <c r="AD74" i="5"/>
  <c r="AE74" i="5"/>
  <c r="AF74" i="5"/>
  <c r="AG74" i="5"/>
  <c r="AH74" i="5"/>
  <c r="Z75" i="5"/>
  <c r="AA75" i="5"/>
  <c r="AB75" i="5"/>
  <c r="AC75" i="5"/>
  <c r="AD75" i="5"/>
  <c r="AE75" i="5"/>
  <c r="AF75" i="5"/>
  <c r="AG75" i="5"/>
  <c r="AH75" i="5"/>
  <c r="Z76" i="5"/>
  <c r="AA76" i="5"/>
  <c r="AB76" i="5"/>
  <c r="AC76" i="5"/>
  <c r="AD76" i="5"/>
  <c r="AE76" i="5"/>
  <c r="AF76" i="5"/>
  <c r="AG76" i="5"/>
  <c r="AH76" i="5"/>
  <c r="Z77" i="5"/>
  <c r="AA77" i="5"/>
  <c r="AB77" i="5"/>
  <c r="AC77" i="5"/>
  <c r="AD77" i="5"/>
  <c r="AE77" i="5"/>
  <c r="AF77" i="5"/>
  <c r="AG77" i="5"/>
  <c r="AH77" i="5"/>
  <c r="Z78" i="5"/>
  <c r="AA78" i="5"/>
  <c r="AB78" i="5"/>
  <c r="AC78" i="5"/>
  <c r="AD78" i="5"/>
  <c r="AE78" i="5"/>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F81" i="5"/>
  <c r="AG81" i="5"/>
  <c r="AH81" i="5"/>
  <c r="Z82" i="5"/>
  <c r="AA82" i="5"/>
  <c r="AB82" i="5"/>
  <c r="AC82" i="5"/>
  <c r="AD82" i="5"/>
  <c r="AE82" i="5"/>
  <c r="AF82" i="5"/>
  <c r="AG82" i="5"/>
  <c r="AH82" i="5"/>
  <c r="Z83" i="5"/>
  <c r="AA83" i="5"/>
  <c r="AB83" i="5"/>
  <c r="AC83" i="5"/>
  <c r="AD83" i="5"/>
  <c r="AE83" i="5"/>
  <c r="AF83" i="5"/>
  <c r="AG83" i="5"/>
  <c r="AH83" i="5"/>
  <c r="Z84" i="5"/>
  <c r="AA84" i="5"/>
  <c r="AB84" i="5"/>
  <c r="AC84" i="5"/>
  <c r="AD84" i="5"/>
  <c r="AE84" i="5"/>
  <c r="AF84" i="5"/>
  <c r="AG84" i="5"/>
  <c r="AH84" i="5"/>
  <c r="Z85" i="5"/>
  <c r="AA85" i="5"/>
  <c r="AB85" i="5"/>
  <c r="AC85" i="5"/>
  <c r="AD85" i="5"/>
  <c r="AE85" i="5"/>
  <c r="AF85" i="5"/>
  <c r="AG85" i="5"/>
  <c r="AH85" i="5"/>
  <c r="Z86" i="5"/>
  <c r="AA86" i="5"/>
  <c r="AB86" i="5"/>
  <c r="AC86" i="5"/>
  <c r="AD86" i="5"/>
  <c r="AE86" i="5"/>
  <c r="AF86" i="5"/>
  <c r="AG86" i="5"/>
  <c r="AH86" i="5"/>
  <c r="Z87" i="5"/>
  <c r="AA87" i="5"/>
  <c r="AB87" i="5"/>
  <c r="AC87" i="5"/>
  <c r="AD87" i="5"/>
  <c r="AE87" i="5"/>
  <c r="AF87" i="5"/>
  <c r="AG87" i="5"/>
  <c r="AH87" i="5"/>
  <c r="Z88" i="5"/>
  <c r="AA88" i="5"/>
  <c r="AB88" i="5"/>
  <c r="AC88" i="5"/>
  <c r="AD88" i="5"/>
  <c r="AE88" i="5"/>
  <c r="AF88" i="5"/>
  <c r="AG88" i="5"/>
  <c r="AH88" i="5"/>
  <c r="Z89" i="5"/>
  <c r="AA89" i="5"/>
  <c r="AB89" i="5"/>
  <c r="AC89" i="5"/>
  <c r="AD89" i="5"/>
  <c r="AE89" i="5"/>
  <c r="AF89" i="5"/>
  <c r="AG89" i="5"/>
  <c r="AH89" i="5"/>
  <c r="Z90" i="5"/>
  <c r="AA90" i="5"/>
  <c r="AB90" i="5"/>
  <c r="AC90" i="5"/>
  <c r="AD90" i="5"/>
  <c r="AE90" i="5"/>
  <c r="AF90" i="5"/>
  <c r="AG90" i="5"/>
  <c r="AH90" i="5"/>
  <c r="Z91" i="5"/>
  <c r="AA91" i="5"/>
  <c r="AB91" i="5"/>
  <c r="AC91" i="5"/>
  <c r="AD91" i="5"/>
  <c r="AE91" i="5"/>
  <c r="AF91" i="5"/>
  <c r="AG91" i="5"/>
  <c r="AH91" i="5"/>
  <c r="Z92" i="5"/>
  <c r="AA92" i="5"/>
  <c r="AB92" i="5"/>
  <c r="AC92" i="5"/>
  <c r="AD92" i="5"/>
  <c r="AE92" i="5"/>
  <c r="AF92" i="5"/>
  <c r="AG92" i="5"/>
  <c r="AH92" i="5"/>
  <c r="Z93" i="5"/>
  <c r="AA93" i="5"/>
  <c r="AB93" i="5"/>
  <c r="AC93" i="5"/>
  <c r="AD93" i="5"/>
  <c r="AE93" i="5"/>
  <c r="AF93" i="5"/>
  <c r="AG93" i="5"/>
  <c r="AH93" i="5"/>
  <c r="Z94" i="5"/>
  <c r="AA94" i="5"/>
  <c r="AB94" i="5"/>
  <c r="AC94" i="5"/>
  <c r="AD94" i="5"/>
  <c r="AE94" i="5"/>
  <c r="AF94" i="5"/>
  <c r="AG94" i="5"/>
  <c r="AH94" i="5"/>
  <c r="Z95" i="5"/>
  <c r="AA95" i="5"/>
  <c r="AB95" i="5"/>
  <c r="AC95" i="5"/>
  <c r="AD95" i="5"/>
  <c r="AE95" i="5"/>
  <c r="AF95" i="5"/>
  <c r="AG95" i="5"/>
  <c r="AH95" i="5"/>
  <c r="Z96" i="5"/>
  <c r="AA96" i="5"/>
  <c r="AB96" i="5"/>
  <c r="AC96" i="5"/>
  <c r="AD96" i="5"/>
  <c r="AE96" i="5"/>
  <c r="AF96" i="5"/>
  <c r="AG96" i="5"/>
  <c r="AH96" i="5"/>
  <c r="Z97" i="5"/>
  <c r="AA97" i="5"/>
  <c r="AB97" i="5"/>
  <c r="AC97" i="5"/>
  <c r="AD97" i="5"/>
  <c r="AE97" i="5"/>
  <c r="AF97" i="5"/>
  <c r="AG97" i="5"/>
  <c r="AH97" i="5"/>
  <c r="Z98" i="5"/>
  <c r="AA98" i="5"/>
  <c r="AB98" i="5"/>
  <c r="AC98" i="5"/>
  <c r="AD98" i="5"/>
  <c r="AE98" i="5"/>
  <c r="AF98" i="5"/>
  <c r="AG98" i="5"/>
  <c r="AH98" i="5"/>
  <c r="Z99" i="5"/>
  <c r="AA99" i="5"/>
  <c r="AB99" i="5"/>
  <c r="AC99" i="5"/>
  <c r="AD99" i="5"/>
  <c r="AE99" i="5"/>
  <c r="AF99" i="5"/>
  <c r="AG99" i="5"/>
  <c r="AH99" i="5"/>
  <c r="Z100" i="5"/>
  <c r="AA100" i="5"/>
  <c r="AB100" i="5"/>
  <c r="AC100" i="5"/>
  <c r="AD100" i="5"/>
  <c r="AE100" i="5"/>
  <c r="AF100" i="5"/>
  <c r="AG100" i="5"/>
  <c r="AH100" i="5"/>
  <c r="Z101" i="5"/>
  <c r="AA101" i="5"/>
  <c r="AB101" i="5"/>
  <c r="AC101" i="5"/>
  <c r="AD101" i="5"/>
  <c r="AE101" i="5"/>
  <c r="AF101" i="5"/>
  <c r="AG101" i="5"/>
  <c r="AH101" i="5"/>
  <c r="Z102" i="5"/>
  <c r="AA102" i="5"/>
  <c r="AB102" i="5"/>
  <c r="AC102" i="5"/>
  <c r="AD102" i="5"/>
  <c r="AE102" i="5"/>
  <c r="AF102" i="5"/>
  <c r="AG102" i="5"/>
  <c r="AH102" i="5"/>
  <c r="Z103" i="5"/>
  <c r="AA103" i="5"/>
  <c r="AB103" i="5"/>
  <c r="AC103" i="5"/>
  <c r="AD103" i="5"/>
  <c r="AE103" i="5"/>
  <c r="AF103" i="5"/>
  <c r="AG103" i="5"/>
  <c r="AH103" i="5"/>
  <c r="Z104" i="5"/>
  <c r="AA104" i="5"/>
  <c r="AB104" i="5"/>
  <c r="AC104" i="5"/>
  <c r="AD104" i="5"/>
  <c r="AE104" i="5"/>
  <c r="AF104" i="5"/>
  <c r="AG104" i="5"/>
  <c r="AH104" i="5"/>
  <c r="Z105" i="5"/>
  <c r="AA105" i="5"/>
  <c r="AB105" i="5"/>
  <c r="AC105" i="5"/>
  <c r="AD105" i="5"/>
  <c r="AE105" i="5"/>
  <c r="AF105" i="5"/>
  <c r="AG105" i="5"/>
  <c r="AH105" i="5"/>
  <c r="Z106" i="5"/>
  <c r="AA106" i="5"/>
  <c r="AB106" i="5"/>
  <c r="AC106" i="5"/>
  <c r="AD106" i="5"/>
  <c r="AE106" i="5"/>
  <c r="AF106" i="5"/>
  <c r="AG106" i="5"/>
  <c r="AH106" i="5"/>
  <c r="Z107" i="5"/>
  <c r="AA107" i="5"/>
  <c r="AB107" i="5"/>
  <c r="AC107" i="5"/>
  <c r="AD107" i="5"/>
  <c r="AE107" i="5"/>
  <c r="AF107" i="5"/>
  <c r="AG107" i="5"/>
  <c r="AH107" i="5"/>
  <c r="Z108" i="5"/>
  <c r="AA108" i="5"/>
  <c r="AB108" i="5"/>
  <c r="AC108" i="5"/>
  <c r="AD108" i="5"/>
  <c r="AE108" i="5"/>
  <c r="AF108" i="5"/>
  <c r="AG108" i="5"/>
  <c r="AH108" i="5"/>
  <c r="Z109" i="5"/>
  <c r="AA109" i="5"/>
  <c r="AB109" i="5"/>
  <c r="AC109" i="5"/>
  <c r="AD109" i="5"/>
  <c r="AE109" i="5"/>
  <c r="AF109" i="5"/>
  <c r="AG109" i="5"/>
  <c r="AH109" i="5"/>
  <c r="Z110" i="5"/>
  <c r="AA110" i="5"/>
  <c r="AB110" i="5"/>
  <c r="AC110" i="5"/>
  <c r="AD110" i="5"/>
  <c r="AE110" i="5"/>
  <c r="AF110" i="5"/>
  <c r="AG110" i="5"/>
  <c r="AH110" i="5"/>
  <c r="Z111" i="5"/>
  <c r="AA111" i="5"/>
  <c r="AB111" i="5"/>
  <c r="AC111" i="5"/>
  <c r="AD111" i="5"/>
  <c r="AE111" i="5"/>
  <c r="AF111" i="5"/>
  <c r="AG111" i="5"/>
  <c r="AH111" i="5"/>
  <c r="Z112" i="5"/>
  <c r="AA112" i="5"/>
  <c r="AB112" i="5"/>
  <c r="AC112" i="5"/>
  <c r="AD112" i="5"/>
  <c r="AE112" i="5"/>
  <c r="AF112" i="5"/>
  <c r="AG112" i="5"/>
  <c r="AH112" i="5"/>
  <c r="Z113" i="5"/>
  <c r="AA113" i="5"/>
  <c r="AB113" i="5"/>
  <c r="AC113" i="5"/>
  <c r="AD113" i="5"/>
  <c r="AE113" i="5"/>
  <c r="AF113" i="5"/>
  <c r="AG113" i="5"/>
  <c r="AH113" i="5"/>
  <c r="Z114" i="5"/>
  <c r="AA114" i="5"/>
  <c r="AB114" i="5"/>
  <c r="AC114" i="5"/>
  <c r="AD114" i="5"/>
  <c r="AE114" i="5"/>
  <c r="AF114" i="5"/>
  <c r="AG114" i="5"/>
  <c r="AH114" i="5"/>
  <c r="Z115" i="5"/>
  <c r="AA115" i="5"/>
  <c r="AB115" i="5"/>
  <c r="AC115" i="5"/>
  <c r="AD115" i="5"/>
  <c r="AE115" i="5"/>
  <c r="AF115" i="5"/>
  <c r="AG115" i="5"/>
  <c r="AH115" i="5"/>
  <c r="Z116" i="5"/>
  <c r="AA116" i="5"/>
  <c r="AB116" i="5"/>
  <c r="AC116" i="5"/>
  <c r="AD116" i="5"/>
  <c r="AE116" i="5"/>
  <c r="AF116" i="5"/>
  <c r="AG116" i="5"/>
  <c r="AH116" i="5"/>
  <c r="Z117" i="5"/>
  <c r="AA117" i="5"/>
  <c r="AB117" i="5"/>
  <c r="AC117" i="5"/>
  <c r="AD117" i="5"/>
  <c r="AE117" i="5"/>
  <c r="AF117" i="5"/>
  <c r="AG117" i="5"/>
  <c r="AH117" i="5"/>
  <c r="Z118" i="5"/>
  <c r="AA118" i="5"/>
  <c r="AB118" i="5"/>
  <c r="AC118" i="5"/>
  <c r="AD118" i="5"/>
  <c r="AE118" i="5"/>
  <c r="AF118" i="5"/>
  <c r="AG118" i="5"/>
  <c r="AH118" i="5"/>
  <c r="Z119" i="5"/>
  <c r="AA119" i="5"/>
  <c r="AB119" i="5"/>
  <c r="AC119" i="5"/>
  <c r="AD119" i="5"/>
  <c r="AE119" i="5"/>
  <c r="AF119" i="5"/>
  <c r="AG119" i="5"/>
  <c r="AH119" i="5"/>
  <c r="Z120" i="5"/>
  <c r="AA120" i="5"/>
  <c r="AB120" i="5"/>
  <c r="AC120" i="5"/>
  <c r="AD120" i="5"/>
  <c r="AE120" i="5"/>
  <c r="AF120" i="5"/>
  <c r="AG120" i="5"/>
  <c r="AH120" i="5"/>
  <c r="Z121" i="5"/>
  <c r="AA121" i="5"/>
  <c r="AB121" i="5"/>
  <c r="AC121" i="5"/>
  <c r="AD121" i="5"/>
  <c r="AE121" i="5"/>
  <c r="AF121" i="5"/>
  <c r="AG121" i="5"/>
  <c r="AH121" i="5"/>
  <c r="Z122" i="5"/>
  <c r="AA122" i="5"/>
  <c r="AB122" i="5"/>
  <c r="AC122" i="5"/>
  <c r="AD122" i="5"/>
  <c r="AE122" i="5"/>
  <c r="AF122" i="5"/>
  <c r="AG122" i="5"/>
  <c r="AH122" i="5"/>
  <c r="Z123" i="5"/>
  <c r="AA123" i="5"/>
  <c r="AB123" i="5"/>
  <c r="AC123" i="5"/>
  <c r="AD123" i="5"/>
  <c r="AE123" i="5"/>
  <c r="AF123" i="5"/>
  <c r="AG123" i="5"/>
  <c r="AH123" i="5"/>
  <c r="Z124" i="5"/>
  <c r="AA124" i="5"/>
  <c r="AB124" i="5"/>
  <c r="AC124" i="5"/>
  <c r="AD124" i="5"/>
  <c r="AE124" i="5"/>
  <c r="AF124" i="5"/>
  <c r="AG124" i="5"/>
  <c r="AH124" i="5"/>
  <c r="Z125" i="5"/>
  <c r="AA125" i="5"/>
  <c r="AB125" i="5"/>
  <c r="AC125" i="5"/>
  <c r="AD125" i="5"/>
  <c r="AE125" i="5"/>
  <c r="AF125" i="5"/>
  <c r="AG125" i="5"/>
  <c r="AH125" i="5"/>
  <c r="Z126" i="5"/>
  <c r="AA126" i="5"/>
  <c r="AB126" i="5"/>
  <c r="AC126" i="5"/>
  <c r="AD126" i="5"/>
  <c r="AE126" i="5"/>
  <c r="AF126" i="5"/>
  <c r="AG126" i="5"/>
  <c r="AH126" i="5"/>
  <c r="Z127" i="5"/>
  <c r="AA127" i="5"/>
  <c r="AB127" i="5"/>
  <c r="AC127" i="5"/>
  <c r="AD127" i="5"/>
  <c r="AE127" i="5"/>
  <c r="AF127" i="5"/>
  <c r="AG127" i="5"/>
  <c r="AH127" i="5"/>
  <c r="Z128" i="5"/>
  <c r="AA128" i="5"/>
  <c r="AB128" i="5"/>
  <c r="AC128" i="5"/>
  <c r="AD128" i="5"/>
  <c r="AE128" i="5"/>
  <c r="AF128" i="5"/>
  <c r="AG128" i="5"/>
  <c r="AH128" i="5"/>
  <c r="Z129" i="5"/>
  <c r="AA129" i="5"/>
  <c r="AB129" i="5"/>
  <c r="AC129" i="5"/>
  <c r="AD129" i="5"/>
  <c r="AE129" i="5"/>
  <c r="AF129" i="5"/>
  <c r="AG129" i="5"/>
  <c r="AH129" i="5"/>
  <c r="Z130" i="5"/>
  <c r="AA130" i="5"/>
  <c r="AB130" i="5"/>
  <c r="AC130" i="5"/>
  <c r="AD130" i="5"/>
  <c r="AE130" i="5"/>
  <c r="AF130" i="5"/>
  <c r="AG130" i="5"/>
  <c r="AH130" i="5"/>
  <c r="Z131" i="5"/>
  <c r="AA131" i="5"/>
  <c r="AB131" i="5"/>
  <c r="AC131" i="5"/>
  <c r="AD131" i="5"/>
  <c r="AE131" i="5"/>
  <c r="AF131" i="5"/>
  <c r="AG131" i="5"/>
  <c r="AH131" i="5"/>
  <c r="Z132" i="5"/>
  <c r="AA132" i="5"/>
  <c r="AB132" i="5"/>
  <c r="AC132" i="5"/>
  <c r="AD132" i="5"/>
  <c r="AE132" i="5"/>
  <c r="AF132" i="5"/>
  <c r="AG132" i="5"/>
  <c r="AH132" i="5"/>
  <c r="Z133" i="5"/>
  <c r="AA133" i="5"/>
  <c r="AB133" i="5"/>
  <c r="AC133" i="5"/>
  <c r="AD133" i="5"/>
  <c r="AE133" i="5"/>
  <c r="AF133" i="5"/>
  <c r="AG133" i="5"/>
  <c r="AH133" i="5"/>
  <c r="Z134" i="5"/>
  <c r="AA134" i="5"/>
  <c r="AB134" i="5"/>
  <c r="AC134" i="5"/>
  <c r="AD134" i="5"/>
  <c r="AE134" i="5"/>
  <c r="AF134" i="5"/>
  <c r="AG134" i="5"/>
  <c r="AH134" i="5"/>
  <c r="Z135" i="5"/>
  <c r="AA135" i="5"/>
  <c r="AB135" i="5"/>
  <c r="AC135" i="5"/>
  <c r="AD135" i="5"/>
  <c r="AE135" i="5"/>
  <c r="AF135" i="5"/>
  <c r="AG135" i="5"/>
  <c r="AH135" i="5"/>
  <c r="Z136" i="5"/>
  <c r="AA136" i="5"/>
  <c r="AB136" i="5"/>
  <c r="AC136" i="5"/>
  <c r="AD136" i="5"/>
  <c r="AE136" i="5"/>
  <c r="AF136" i="5"/>
  <c r="AG136" i="5"/>
  <c r="AH136" i="5"/>
  <c r="Z137" i="5"/>
  <c r="AA137" i="5"/>
  <c r="AB137" i="5"/>
  <c r="AC137" i="5"/>
  <c r="AD137" i="5"/>
  <c r="AE137" i="5"/>
  <c r="AF137" i="5"/>
  <c r="AG137" i="5"/>
  <c r="AH137" i="5"/>
  <c r="Z138" i="5"/>
  <c r="AA138" i="5"/>
  <c r="AB138" i="5"/>
  <c r="AC138" i="5"/>
  <c r="AD138" i="5"/>
  <c r="AE138" i="5"/>
  <c r="AF138" i="5"/>
  <c r="AG138" i="5"/>
  <c r="AH138" i="5"/>
  <c r="Z139" i="5"/>
  <c r="AA139" i="5"/>
  <c r="AB139" i="5"/>
  <c r="AC139" i="5"/>
  <c r="AD139" i="5"/>
  <c r="AE139" i="5"/>
  <c r="AF139" i="5"/>
  <c r="AG139" i="5"/>
  <c r="AH139" i="5"/>
  <c r="Z140" i="5"/>
  <c r="AA140" i="5"/>
  <c r="AB140" i="5"/>
  <c r="AC140" i="5"/>
  <c r="AD140" i="5"/>
  <c r="AE140" i="5"/>
  <c r="AF140" i="5"/>
  <c r="AG140" i="5"/>
  <c r="AH140" i="5"/>
  <c r="Z141" i="5"/>
  <c r="AA141" i="5"/>
  <c r="AB141" i="5"/>
  <c r="AC141" i="5"/>
  <c r="AD141" i="5"/>
  <c r="AE141" i="5"/>
  <c r="AF141" i="5"/>
  <c r="AG141" i="5"/>
  <c r="AH141" i="5"/>
  <c r="Z142" i="5"/>
  <c r="AA142" i="5"/>
  <c r="AB142" i="5"/>
  <c r="AC142" i="5"/>
  <c r="AD142" i="5"/>
  <c r="AE142" i="5"/>
  <c r="AF142" i="5"/>
  <c r="AG142" i="5"/>
  <c r="AH142" i="5"/>
  <c r="Z143" i="5"/>
  <c r="AA143" i="5"/>
  <c r="AB143" i="5"/>
  <c r="AC143" i="5"/>
  <c r="AD143" i="5"/>
  <c r="AE143" i="5"/>
  <c r="AF143" i="5"/>
  <c r="AG143" i="5"/>
  <c r="AH143" i="5"/>
  <c r="Z144" i="5"/>
  <c r="AA144" i="5"/>
  <c r="AB144" i="5"/>
  <c r="AC144" i="5"/>
  <c r="AD144" i="5"/>
  <c r="AE144" i="5"/>
  <c r="AF144" i="5"/>
  <c r="AG144" i="5"/>
  <c r="AH144" i="5"/>
  <c r="Z145" i="5"/>
  <c r="AA145" i="5"/>
  <c r="AB145" i="5"/>
  <c r="AC145" i="5"/>
  <c r="AD145" i="5"/>
  <c r="AE145" i="5"/>
  <c r="AF145" i="5"/>
  <c r="AG145" i="5"/>
  <c r="AH145" i="5"/>
  <c r="Z146" i="5"/>
  <c r="AA146" i="5"/>
  <c r="AB146" i="5"/>
  <c r="AC146" i="5"/>
  <c r="AD146" i="5"/>
  <c r="AE146" i="5"/>
  <c r="AF146" i="5"/>
  <c r="AG146" i="5"/>
  <c r="AH146" i="5"/>
  <c r="Z147" i="5"/>
  <c r="AA147" i="5"/>
  <c r="AB147" i="5"/>
  <c r="AC147" i="5"/>
  <c r="AD147" i="5"/>
  <c r="AE147" i="5"/>
  <c r="AF147" i="5"/>
  <c r="AG147" i="5"/>
  <c r="AH147" i="5"/>
  <c r="Z148" i="5"/>
  <c r="AA148" i="5"/>
  <c r="AB148" i="5"/>
  <c r="AC148" i="5"/>
  <c r="AD148" i="5"/>
  <c r="AE148" i="5"/>
  <c r="AF148" i="5"/>
  <c r="AG148" i="5"/>
  <c r="AH148" i="5"/>
  <c r="Z149" i="5"/>
  <c r="AA149" i="5"/>
  <c r="AB149" i="5"/>
  <c r="AC149" i="5"/>
  <c r="AD149" i="5"/>
  <c r="AE149" i="5"/>
  <c r="AF149" i="5"/>
  <c r="AG149" i="5"/>
  <c r="AH149" i="5"/>
  <c r="Z150" i="5"/>
  <c r="AA150" i="5"/>
  <c r="AB150" i="5"/>
  <c r="AC150" i="5"/>
  <c r="AD150" i="5"/>
  <c r="AE150" i="5"/>
  <c r="AF150" i="5"/>
  <c r="AG150" i="5"/>
  <c r="AH150" i="5"/>
  <c r="Z151" i="5"/>
  <c r="AA151" i="5"/>
  <c r="AB151" i="5"/>
  <c r="AC151" i="5"/>
  <c r="AD151" i="5"/>
  <c r="AE151" i="5"/>
  <c r="AF151" i="5"/>
  <c r="AG151" i="5"/>
  <c r="AH151" i="5"/>
  <c r="Z152" i="5"/>
  <c r="AA152" i="5"/>
  <c r="AB152" i="5"/>
  <c r="AC152" i="5"/>
  <c r="AD152" i="5"/>
  <c r="AE152" i="5"/>
  <c r="AF152" i="5"/>
  <c r="AG152" i="5"/>
  <c r="AH152" i="5"/>
  <c r="Z153" i="5"/>
  <c r="AA153" i="5"/>
  <c r="AB153" i="5"/>
  <c r="AC153" i="5"/>
  <c r="AD153" i="5"/>
  <c r="AE153" i="5"/>
  <c r="AF153" i="5"/>
  <c r="AG153" i="5"/>
  <c r="AH153" i="5"/>
  <c r="Z154" i="5"/>
  <c r="AA154" i="5"/>
  <c r="AB154" i="5"/>
  <c r="AC154" i="5"/>
  <c r="AD154" i="5"/>
  <c r="AE154" i="5"/>
  <c r="AF154" i="5"/>
  <c r="AG154" i="5"/>
  <c r="AH154" i="5"/>
  <c r="Z155" i="5"/>
  <c r="AA155" i="5"/>
  <c r="AB155" i="5"/>
  <c r="AC155" i="5"/>
  <c r="AD155" i="5"/>
  <c r="AE155" i="5"/>
  <c r="AF155" i="5"/>
  <c r="AG155" i="5"/>
  <c r="AH155" i="5"/>
  <c r="Z156" i="5"/>
  <c r="AA156" i="5"/>
  <c r="AB156" i="5"/>
  <c r="AC156" i="5"/>
  <c r="AD156" i="5"/>
  <c r="AE156" i="5"/>
  <c r="AI152" i="5" s="1"/>
  <c r="AJ152" i="5" s="1"/>
  <c r="AF156" i="5"/>
  <c r="AG156" i="5"/>
  <c r="AH156" i="5"/>
  <c r="Z157" i="5"/>
  <c r="AA157" i="5"/>
  <c r="AB157" i="5"/>
  <c r="AC157" i="5"/>
  <c r="AD157" i="5"/>
  <c r="AE157" i="5"/>
  <c r="AF157" i="5"/>
  <c r="AG157" i="5"/>
  <c r="AH157" i="5"/>
  <c r="Z158" i="5"/>
  <c r="AA158" i="5"/>
  <c r="AB158" i="5"/>
  <c r="AC158" i="5"/>
  <c r="AD158" i="5"/>
  <c r="AE158" i="5"/>
  <c r="AI156" i="5" s="1"/>
  <c r="AJ156" i="5" s="1"/>
  <c r="AF158" i="5"/>
  <c r="AG158" i="5"/>
  <c r="AH158" i="5"/>
  <c r="Z159" i="5"/>
  <c r="AA159" i="5"/>
  <c r="AB159" i="5"/>
  <c r="AC159" i="5"/>
  <c r="AD159" i="5"/>
  <c r="AE159" i="5"/>
  <c r="AF159" i="5"/>
  <c r="AG159" i="5"/>
  <c r="AH159" i="5"/>
  <c r="Z160" i="5"/>
  <c r="AA160" i="5"/>
  <c r="AB160" i="5"/>
  <c r="AC160" i="5"/>
  <c r="AD160" i="5"/>
  <c r="AE160" i="5"/>
  <c r="AI158" i="5" s="1"/>
  <c r="AJ158" i="5" s="1"/>
  <c r="AF160" i="5"/>
  <c r="AG160" i="5"/>
  <c r="AH160" i="5"/>
  <c r="Z161" i="5"/>
  <c r="AA161" i="5"/>
  <c r="AB161" i="5"/>
  <c r="AC161" i="5"/>
  <c r="AD161" i="5"/>
  <c r="AE161" i="5"/>
  <c r="AF161" i="5"/>
  <c r="AG161" i="5"/>
  <c r="AH161" i="5"/>
  <c r="Z162" i="5"/>
  <c r="AA162" i="5"/>
  <c r="AB162" i="5"/>
  <c r="AC162" i="5"/>
  <c r="AD162" i="5"/>
  <c r="AE162" i="5"/>
  <c r="AI160" i="5" s="1"/>
  <c r="AJ160" i="5" s="1"/>
  <c r="AF162" i="5"/>
  <c r="AG162" i="5"/>
  <c r="AH162" i="5"/>
  <c r="Z163" i="5"/>
  <c r="AA163" i="5"/>
  <c r="AB163" i="5"/>
  <c r="AC163" i="5"/>
  <c r="AD163" i="5"/>
  <c r="AE163" i="5"/>
  <c r="AF163" i="5"/>
  <c r="AG163" i="5"/>
  <c r="AH163" i="5"/>
  <c r="Z164" i="5"/>
  <c r="AA164" i="5"/>
  <c r="AB164" i="5"/>
  <c r="AC164" i="5"/>
  <c r="AD164" i="5"/>
  <c r="AE164" i="5"/>
  <c r="AI162" i="5" s="1"/>
  <c r="AJ162" i="5" s="1"/>
  <c r="AF164" i="5"/>
  <c r="AG164" i="5"/>
  <c r="AH164" i="5"/>
  <c r="Z165" i="5"/>
  <c r="AA165" i="5"/>
  <c r="AB165" i="5"/>
  <c r="AC165" i="5"/>
  <c r="AD165" i="5"/>
  <c r="AE165" i="5"/>
  <c r="AF165" i="5"/>
  <c r="AG165" i="5"/>
  <c r="AH165" i="5"/>
  <c r="Z166" i="5"/>
  <c r="AA166" i="5"/>
  <c r="AB166" i="5"/>
  <c r="AC166" i="5"/>
  <c r="AD166" i="5"/>
  <c r="AE166" i="5"/>
  <c r="AI192" i="5" s="1"/>
  <c r="AJ192" i="5" s="1"/>
  <c r="AF166" i="5"/>
  <c r="AG166" i="5"/>
  <c r="AH166" i="5"/>
  <c r="Z167" i="5"/>
  <c r="AA167" i="5"/>
  <c r="AB167" i="5"/>
  <c r="AC167" i="5"/>
  <c r="AD167" i="5"/>
  <c r="AE167" i="5"/>
  <c r="AF167" i="5"/>
  <c r="AG167" i="5"/>
  <c r="AH167" i="5"/>
  <c r="Z168" i="5"/>
  <c r="AA168" i="5"/>
  <c r="AB168" i="5"/>
  <c r="AC168" i="5"/>
  <c r="AD168" i="5"/>
  <c r="AE168" i="5"/>
  <c r="AI196" i="5" s="1"/>
  <c r="AJ196" i="5" s="1"/>
  <c r="AF168" i="5"/>
  <c r="AG168" i="5"/>
  <c r="AH168" i="5"/>
  <c r="Z169" i="5"/>
  <c r="AA169" i="5"/>
  <c r="AB169" i="5"/>
  <c r="AC169" i="5"/>
  <c r="AD169" i="5"/>
  <c r="AE169" i="5"/>
  <c r="AF169" i="5"/>
  <c r="AG169" i="5"/>
  <c r="AH169" i="5"/>
  <c r="Z170" i="5"/>
  <c r="AA170" i="5"/>
  <c r="AB170" i="5"/>
  <c r="AC170" i="5"/>
  <c r="AD170" i="5"/>
  <c r="AE170" i="5"/>
  <c r="AI168" i="5" s="1"/>
  <c r="AJ168" i="5" s="1"/>
  <c r="AF170" i="5"/>
  <c r="AG170" i="5"/>
  <c r="AH170" i="5"/>
  <c r="Z171" i="5"/>
  <c r="AA171" i="5"/>
  <c r="AB171" i="5"/>
  <c r="AC171" i="5"/>
  <c r="AD171" i="5"/>
  <c r="AE171" i="5"/>
  <c r="AF171" i="5"/>
  <c r="AG171" i="5"/>
  <c r="AH171" i="5"/>
  <c r="Z172" i="5"/>
  <c r="AA172" i="5"/>
  <c r="AB172" i="5"/>
  <c r="AC172" i="5"/>
  <c r="AD172" i="5"/>
  <c r="AE172" i="5"/>
  <c r="AI200" i="5" s="1"/>
  <c r="AJ200" i="5" s="1"/>
  <c r="AF172" i="5"/>
  <c r="AG172" i="5"/>
  <c r="AH172" i="5"/>
  <c r="Z173" i="5"/>
  <c r="AA173" i="5"/>
  <c r="AB173" i="5"/>
  <c r="AC173" i="5"/>
  <c r="AD173" i="5"/>
  <c r="AE173" i="5"/>
  <c r="AF173" i="5"/>
  <c r="AG173" i="5"/>
  <c r="AH173" i="5"/>
  <c r="Z174" i="5"/>
  <c r="AA174" i="5"/>
  <c r="AB174" i="5"/>
  <c r="AC174" i="5"/>
  <c r="AD174" i="5"/>
  <c r="AE174" i="5"/>
  <c r="AI172" i="5" s="1"/>
  <c r="AJ172" i="5" s="1"/>
  <c r="AF174" i="5"/>
  <c r="AG174" i="5"/>
  <c r="AH174" i="5"/>
  <c r="Z175" i="5"/>
  <c r="AA175" i="5"/>
  <c r="AB175" i="5"/>
  <c r="AC175" i="5"/>
  <c r="AD175" i="5"/>
  <c r="AE175" i="5"/>
  <c r="AF175" i="5"/>
  <c r="AG175" i="5"/>
  <c r="AH175" i="5"/>
  <c r="Z176" i="5"/>
  <c r="AA176" i="5"/>
  <c r="AB176" i="5"/>
  <c r="AC176" i="5"/>
  <c r="AD176" i="5"/>
  <c r="AE176" i="5"/>
  <c r="AI204" i="5" s="1"/>
  <c r="AJ204" i="5" s="1"/>
  <c r="AF176" i="5"/>
  <c r="AG176" i="5"/>
  <c r="AH176" i="5"/>
  <c r="Z177" i="5"/>
  <c r="AA177" i="5"/>
  <c r="AB177" i="5"/>
  <c r="AC177" i="5"/>
  <c r="AD177" i="5"/>
  <c r="AE177" i="5"/>
  <c r="AF177" i="5"/>
  <c r="AG177" i="5"/>
  <c r="AH177" i="5"/>
  <c r="Z178" i="5"/>
  <c r="AA178" i="5"/>
  <c r="AB178" i="5"/>
  <c r="AC178" i="5"/>
  <c r="AD178" i="5"/>
  <c r="AE178" i="5"/>
  <c r="AI176" i="5" s="1"/>
  <c r="AJ176" i="5" s="1"/>
  <c r="AF178" i="5"/>
  <c r="AG178" i="5"/>
  <c r="AH178" i="5"/>
  <c r="Z179" i="5"/>
  <c r="AA179" i="5"/>
  <c r="AB179" i="5"/>
  <c r="AC179" i="5"/>
  <c r="AD179" i="5"/>
  <c r="AE179" i="5"/>
  <c r="AF179" i="5"/>
  <c r="AG179" i="5"/>
  <c r="AH179" i="5"/>
  <c r="Z180" i="5"/>
  <c r="AA180" i="5"/>
  <c r="AB180" i="5"/>
  <c r="AC180" i="5"/>
  <c r="AD180" i="5"/>
  <c r="AE180" i="5"/>
  <c r="AI208" i="5" s="1"/>
  <c r="AJ208" i="5" s="1"/>
  <c r="AF180" i="5"/>
  <c r="AG180" i="5"/>
  <c r="AH180" i="5"/>
  <c r="Z181" i="5"/>
  <c r="AA181" i="5"/>
  <c r="AB181" i="5"/>
  <c r="AC181" i="5"/>
  <c r="AD181" i="5"/>
  <c r="AE181" i="5"/>
  <c r="AF181" i="5"/>
  <c r="AG181" i="5"/>
  <c r="AH181" i="5"/>
  <c r="Z182" i="5"/>
  <c r="AA182" i="5"/>
  <c r="AB182" i="5"/>
  <c r="AC182" i="5"/>
  <c r="AD182" i="5"/>
  <c r="AE182" i="5"/>
  <c r="AI212" i="5" s="1"/>
  <c r="AJ212" i="5" s="1"/>
  <c r="AF182" i="5"/>
  <c r="AG182" i="5"/>
  <c r="AH182" i="5"/>
  <c r="Z183" i="5"/>
  <c r="AA183" i="5"/>
  <c r="AB183" i="5"/>
  <c r="AC183" i="5"/>
  <c r="AD183" i="5"/>
  <c r="AE183" i="5"/>
  <c r="AF183" i="5"/>
  <c r="AG183" i="5"/>
  <c r="AH183" i="5"/>
  <c r="Z184" i="5"/>
  <c r="AA184" i="5"/>
  <c r="AB184" i="5"/>
  <c r="AC184" i="5"/>
  <c r="AD184" i="5"/>
  <c r="AE184" i="5"/>
  <c r="AI182" i="5" s="1"/>
  <c r="AJ182" i="5" s="1"/>
  <c r="AF184" i="5"/>
  <c r="AG184" i="5"/>
  <c r="AH184" i="5"/>
  <c r="Z185" i="5"/>
  <c r="AA185" i="5"/>
  <c r="AB185" i="5"/>
  <c r="AC185" i="5"/>
  <c r="AD185" i="5"/>
  <c r="AE185" i="5"/>
  <c r="AF185" i="5"/>
  <c r="AG185" i="5"/>
  <c r="AH185" i="5"/>
  <c r="Z186" i="5"/>
  <c r="AA186" i="5"/>
  <c r="AB186" i="5"/>
  <c r="AC186" i="5"/>
  <c r="AD186" i="5"/>
  <c r="AE186" i="5"/>
  <c r="AI216" i="5" s="1"/>
  <c r="AJ216" i="5" s="1"/>
  <c r="AF186" i="5"/>
  <c r="AG186" i="5"/>
  <c r="AH186" i="5"/>
  <c r="Z187" i="5"/>
  <c r="AA187" i="5"/>
  <c r="AB187" i="5"/>
  <c r="AC187" i="5"/>
  <c r="AD187" i="5"/>
  <c r="AE187" i="5"/>
  <c r="AF187" i="5"/>
  <c r="AG187" i="5"/>
  <c r="AH187" i="5"/>
  <c r="Z188" i="5"/>
  <c r="AA188" i="5"/>
  <c r="AB188" i="5"/>
  <c r="AC188" i="5"/>
  <c r="AD188" i="5"/>
  <c r="AE188" i="5"/>
  <c r="AI186" i="5" s="1"/>
  <c r="AJ186" i="5" s="1"/>
  <c r="AF188" i="5"/>
  <c r="AG188" i="5"/>
  <c r="AH188" i="5"/>
  <c r="Z189" i="5"/>
  <c r="AA189" i="5"/>
  <c r="AB189" i="5"/>
  <c r="AC189" i="5"/>
  <c r="AD189" i="5"/>
  <c r="AE189" i="5"/>
  <c r="AF189" i="5"/>
  <c r="AG189" i="5"/>
  <c r="AH189" i="5"/>
  <c r="Z190" i="5"/>
  <c r="AA190" i="5"/>
  <c r="AB190" i="5"/>
  <c r="AC190" i="5"/>
  <c r="AD190" i="5"/>
  <c r="AE190" i="5"/>
  <c r="AI188" i="5" s="1"/>
  <c r="AJ188" i="5" s="1"/>
  <c r="AF190" i="5"/>
  <c r="AG190" i="5"/>
  <c r="AH190" i="5"/>
  <c r="Z191" i="5"/>
  <c r="AA191" i="5"/>
  <c r="AB191" i="5"/>
  <c r="AC191" i="5"/>
  <c r="AD191" i="5"/>
  <c r="AE191" i="5"/>
  <c r="AF191" i="5"/>
  <c r="AG191" i="5"/>
  <c r="AH191" i="5"/>
  <c r="Z192" i="5"/>
  <c r="AA192" i="5"/>
  <c r="AB192" i="5"/>
  <c r="AC192" i="5"/>
  <c r="AD192" i="5"/>
  <c r="AE192" i="5"/>
  <c r="AF192" i="5"/>
  <c r="AG192" i="5"/>
  <c r="AH192" i="5"/>
  <c r="Z193" i="5"/>
  <c r="AA193" i="5"/>
  <c r="AB193" i="5"/>
  <c r="AC193" i="5"/>
  <c r="AD193" i="5"/>
  <c r="AE193" i="5"/>
  <c r="AF193" i="5"/>
  <c r="AG193" i="5"/>
  <c r="AH193" i="5"/>
  <c r="Z194" i="5"/>
  <c r="AA194" i="5"/>
  <c r="AB194" i="5"/>
  <c r="AC194" i="5"/>
  <c r="AD194" i="5"/>
  <c r="AE194" i="5"/>
  <c r="AI190" i="5" s="1"/>
  <c r="AJ190" i="5" s="1"/>
  <c r="AF194" i="5"/>
  <c r="AG194" i="5"/>
  <c r="AH194" i="5"/>
  <c r="Z195" i="5"/>
  <c r="AA195" i="5"/>
  <c r="AB195" i="5"/>
  <c r="AC195" i="5"/>
  <c r="AD195" i="5"/>
  <c r="AE195" i="5"/>
  <c r="AI191" i="5" s="1"/>
  <c r="AJ191" i="5" s="1"/>
  <c r="AF195" i="5"/>
  <c r="AG195" i="5"/>
  <c r="AH195" i="5"/>
  <c r="Z196" i="5"/>
  <c r="AA196" i="5"/>
  <c r="AB196" i="5"/>
  <c r="AC196" i="5"/>
  <c r="AD196" i="5"/>
  <c r="AE196" i="5"/>
  <c r="AF196" i="5"/>
  <c r="AG196" i="5"/>
  <c r="AH196" i="5"/>
  <c r="Z197" i="5"/>
  <c r="AA197" i="5"/>
  <c r="AB197" i="5"/>
  <c r="AC197" i="5"/>
  <c r="AD197" i="5"/>
  <c r="AE197" i="5"/>
  <c r="AF197" i="5"/>
  <c r="AG197" i="5"/>
  <c r="AH197" i="5"/>
  <c r="Z198" i="5"/>
  <c r="AA198" i="5"/>
  <c r="AB198" i="5"/>
  <c r="AC198" i="5"/>
  <c r="AD198" i="5"/>
  <c r="AE198" i="5"/>
  <c r="AF198" i="5"/>
  <c r="AG198" i="5"/>
  <c r="AH198" i="5"/>
  <c r="Z199" i="5"/>
  <c r="AA199" i="5"/>
  <c r="AB199" i="5"/>
  <c r="AC199" i="5"/>
  <c r="AD199" i="5"/>
  <c r="AE199" i="5"/>
  <c r="AI195" i="5" s="1"/>
  <c r="AJ195" i="5" s="1"/>
  <c r="AF199" i="5"/>
  <c r="AG199" i="5"/>
  <c r="AH199" i="5"/>
  <c r="Z200" i="5"/>
  <c r="AA200" i="5"/>
  <c r="AB200" i="5"/>
  <c r="AC200" i="5"/>
  <c r="AD200" i="5"/>
  <c r="AE200" i="5"/>
  <c r="AF200" i="5"/>
  <c r="AG200" i="5"/>
  <c r="AH200" i="5"/>
  <c r="Z201" i="5"/>
  <c r="AA201" i="5"/>
  <c r="AB201" i="5"/>
  <c r="AC201" i="5"/>
  <c r="AD201" i="5"/>
  <c r="AE201" i="5"/>
  <c r="AF201" i="5"/>
  <c r="AG201" i="5"/>
  <c r="AH201" i="5"/>
  <c r="Z202" i="5"/>
  <c r="AA202" i="5"/>
  <c r="AB202" i="5"/>
  <c r="AC202" i="5"/>
  <c r="AD202" i="5"/>
  <c r="AE202" i="5"/>
  <c r="AI199" i="5" s="1"/>
  <c r="AJ199" i="5" s="1"/>
  <c r="AF202" i="5"/>
  <c r="AG202" i="5"/>
  <c r="AH202" i="5"/>
  <c r="Z203" i="5"/>
  <c r="AA203" i="5"/>
  <c r="AB203" i="5"/>
  <c r="AC203" i="5"/>
  <c r="AD203" i="5"/>
  <c r="AE203" i="5"/>
  <c r="AF203" i="5"/>
  <c r="AG203" i="5"/>
  <c r="AH203" i="5"/>
  <c r="Z204" i="5"/>
  <c r="AA204" i="5"/>
  <c r="AB204" i="5"/>
  <c r="AC204" i="5"/>
  <c r="AD204" i="5"/>
  <c r="AE204" i="5"/>
  <c r="AF204" i="5"/>
  <c r="AG204" i="5"/>
  <c r="AH204" i="5"/>
  <c r="Z205" i="5"/>
  <c r="AA205" i="5"/>
  <c r="AB205" i="5"/>
  <c r="AC205" i="5"/>
  <c r="AD205" i="5"/>
  <c r="AE205" i="5"/>
  <c r="AF205" i="5"/>
  <c r="AG205" i="5"/>
  <c r="AH205" i="5"/>
  <c r="Z206" i="5"/>
  <c r="AA206" i="5"/>
  <c r="AB206" i="5"/>
  <c r="AC206" i="5"/>
  <c r="AD206" i="5"/>
  <c r="AE206" i="5"/>
  <c r="AI207" i="5" s="1"/>
  <c r="AJ207" i="5" s="1"/>
  <c r="AF206" i="5"/>
  <c r="AG206" i="5"/>
  <c r="AH206" i="5"/>
  <c r="Z207" i="5"/>
  <c r="AA207" i="5"/>
  <c r="AB207" i="5"/>
  <c r="AC207" i="5"/>
  <c r="AD207" i="5"/>
  <c r="AE207" i="5"/>
  <c r="AF207" i="5"/>
  <c r="AG207" i="5"/>
  <c r="AH207" i="5"/>
  <c r="Z208" i="5"/>
  <c r="AA208" i="5"/>
  <c r="AB208" i="5"/>
  <c r="AC208" i="5"/>
  <c r="AD208" i="5"/>
  <c r="AE208" i="5"/>
  <c r="AF208" i="5"/>
  <c r="AG208" i="5"/>
  <c r="AH208" i="5"/>
  <c r="Z209" i="5"/>
  <c r="AA209" i="5"/>
  <c r="AB209" i="5"/>
  <c r="AC209" i="5"/>
  <c r="AD209" i="5"/>
  <c r="AE209" i="5"/>
  <c r="AF209" i="5"/>
  <c r="AG209" i="5"/>
  <c r="AH209" i="5"/>
  <c r="Z210" i="5"/>
  <c r="AA210" i="5"/>
  <c r="AB210" i="5"/>
  <c r="AC210" i="5"/>
  <c r="AD210" i="5"/>
  <c r="AE210" i="5"/>
  <c r="AI215" i="5" s="1"/>
  <c r="AJ215" i="5" s="1"/>
  <c r="AF210" i="5"/>
  <c r="AG210" i="5"/>
  <c r="AH210" i="5"/>
  <c r="Z211" i="5"/>
  <c r="AA211" i="5"/>
  <c r="AB211" i="5"/>
  <c r="AC211" i="5"/>
  <c r="AD211" i="5"/>
  <c r="AE211" i="5"/>
  <c r="AF211" i="5"/>
  <c r="AG211" i="5"/>
  <c r="AH211" i="5"/>
  <c r="Z212" i="5"/>
  <c r="AA212" i="5"/>
  <c r="AB212" i="5"/>
  <c r="AC212" i="5"/>
  <c r="AD212" i="5"/>
  <c r="AE212" i="5"/>
  <c r="AF212" i="5"/>
  <c r="AG212" i="5"/>
  <c r="AH212" i="5"/>
  <c r="Z213" i="5"/>
  <c r="AA213" i="5"/>
  <c r="AB213" i="5"/>
  <c r="AC213" i="5"/>
  <c r="AD213" i="5"/>
  <c r="AE213" i="5"/>
  <c r="AF213" i="5"/>
  <c r="AG213" i="5"/>
  <c r="AH213" i="5"/>
  <c r="Z214" i="5"/>
  <c r="AA214" i="5"/>
  <c r="AB214" i="5"/>
  <c r="AC214" i="5"/>
  <c r="AD214" i="5"/>
  <c r="AE214" i="5"/>
  <c r="AI210" i="5" s="1"/>
  <c r="AJ210" i="5" s="1"/>
  <c r="AF214" i="5"/>
  <c r="AG214" i="5"/>
  <c r="AH214" i="5"/>
  <c r="AI214" i="5"/>
  <c r="AJ214" i="5" s="1"/>
  <c r="Z215" i="5"/>
  <c r="AA215" i="5"/>
  <c r="AB215" i="5"/>
  <c r="AC215" i="5"/>
  <c r="AD215" i="5"/>
  <c r="AE215" i="5"/>
  <c r="AF215" i="5"/>
  <c r="AG215" i="5"/>
  <c r="AH215" i="5"/>
  <c r="Z216" i="5"/>
  <c r="AA216" i="5"/>
  <c r="AB216" i="5"/>
  <c r="AC216" i="5"/>
  <c r="AD216" i="5"/>
  <c r="AE216" i="5"/>
  <c r="AF216" i="5"/>
  <c r="AG216" i="5"/>
  <c r="AH216" i="5"/>
  <c r="Z217" i="5"/>
  <c r="AA217" i="5"/>
  <c r="AB217" i="5"/>
  <c r="AC217" i="5"/>
  <c r="AD217" i="5"/>
  <c r="AE217" i="5"/>
  <c r="AF217" i="5"/>
  <c r="AG217" i="5"/>
  <c r="AH217"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Z20" i="4"/>
  <c r="AA20" i="4"/>
  <c r="AB20" i="4"/>
  <c r="AC20" i="4"/>
  <c r="AD20" i="4"/>
  <c r="AE20" i="4"/>
  <c r="AF20" i="4"/>
  <c r="AG20" i="4"/>
  <c r="AH20" i="4"/>
  <c r="Z21" i="4"/>
  <c r="AA21" i="4"/>
  <c r="AB21" i="4"/>
  <c r="AC21" i="4"/>
  <c r="AD21" i="4"/>
  <c r="AE21" i="4"/>
  <c r="AF21" i="4"/>
  <c r="AG21" i="4"/>
  <c r="AH21" i="4"/>
  <c r="Z22" i="4"/>
  <c r="AA22" i="4"/>
  <c r="AB22" i="4"/>
  <c r="AC22" i="4"/>
  <c r="AD22" i="4"/>
  <c r="AE22" i="4"/>
  <c r="AF22" i="4"/>
  <c r="AG22" i="4"/>
  <c r="AH22" i="4"/>
  <c r="Z23" i="4"/>
  <c r="AA23" i="4"/>
  <c r="AB23" i="4"/>
  <c r="AC23" i="4"/>
  <c r="AD23" i="4"/>
  <c r="AE23" i="4"/>
  <c r="AF23" i="4"/>
  <c r="AG23" i="4"/>
  <c r="AH23" i="4"/>
  <c r="Z24" i="4"/>
  <c r="AA24" i="4"/>
  <c r="AB24" i="4"/>
  <c r="AC24" i="4"/>
  <c r="AD24" i="4"/>
  <c r="AE24" i="4"/>
  <c r="AF24" i="4"/>
  <c r="AG24" i="4"/>
  <c r="AH24" i="4"/>
  <c r="Z25" i="4"/>
  <c r="AA25" i="4"/>
  <c r="AB25" i="4"/>
  <c r="AC25" i="4"/>
  <c r="AD25" i="4"/>
  <c r="AE25" i="4"/>
  <c r="AF25" i="4"/>
  <c r="AG25" i="4"/>
  <c r="AH25" i="4"/>
  <c r="Z26" i="4"/>
  <c r="AA26" i="4"/>
  <c r="AB26" i="4"/>
  <c r="AC26" i="4"/>
  <c r="AD26" i="4"/>
  <c r="AE26" i="4"/>
  <c r="AF26" i="4"/>
  <c r="AG26" i="4"/>
  <c r="AH26" i="4"/>
  <c r="Z27" i="4"/>
  <c r="AA27" i="4"/>
  <c r="AB27" i="4"/>
  <c r="AC27" i="4"/>
  <c r="AD27" i="4"/>
  <c r="AE27" i="4"/>
  <c r="AF27" i="4"/>
  <c r="AG27" i="4"/>
  <c r="AH27" i="4"/>
  <c r="Z28" i="4"/>
  <c r="AA28" i="4"/>
  <c r="AB28" i="4"/>
  <c r="AC28" i="4"/>
  <c r="AD28" i="4"/>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E31" i="4"/>
  <c r="AF31" i="4"/>
  <c r="AG31" i="4"/>
  <c r="AH31" i="4"/>
  <c r="Z32" i="4"/>
  <c r="AA32" i="4"/>
  <c r="AB32" i="4"/>
  <c r="AC32" i="4"/>
  <c r="AD32" i="4"/>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E39" i="4"/>
  <c r="AF39" i="4"/>
  <c r="AG39" i="4"/>
  <c r="AH39" i="4"/>
  <c r="Z40" i="4"/>
  <c r="AA40" i="4"/>
  <c r="AB40" i="4"/>
  <c r="AC40" i="4"/>
  <c r="AD40" i="4"/>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E43" i="4"/>
  <c r="AF43" i="4"/>
  <c r="AG43" i="4"/>
  <c r="AH43" i="4"/>
  <c r="Z44" i="4"/>
  <c r="AA44" i="4"/>
  <c r="AB44" i="4"/>
  <c r="AC44" i="4"/>
  <c r="AD44" i="4"/>
  <c r="AE44" i="4"/>
  <c r="AF44" i="4"/>
  <c r="AG44" i="4"/>
  <c r="AH44" i="4"/>
  <c r="Z45" i="4"/>
  <c r="AA45" i="4"/>
  <c r="AB45" i="4"/>
  <c r="AC45" i="4"/>
  <c r="AD45" i="4"/>
  <c r="AE45" i="4"/>
  <c r="AF45" i="4"/>
  <c r="AG45" i="4"/>
  <c r="AH45" i="4"/>
  <c r="Z46" i="4"/>
  <c r="AA46" i="4"/>
  <c r="AB46" i="4"/>
  <c r="AC46" i="4"/>
  <c r="AD46" i="4"/>
  <c r="AE46" i="4"/>
  <c r="AF46" i="4"/>
  <c r="AG46" i="4"/>
  <c r="AH46" i="4"/>
  <c r="Z47" i="4"/>
  <c r="AA47" i="4"/>
  <c r="AB47" i="4"/>
  <c r="AC47" i="4"/>
  <c r="AD47" i="4"/>
  <c r="AE47" i="4"/>
  <c r="AF47" i="4"/>
  <c r="AG47" i="4"/>
  <c r="AH47" i="4"/>
  <c r="Z48" i="4"/>
  <c r="AA48" i="4"/>
  <c r="AB48" i="4"/>
  <c r="AC48" i="4"/>
  <c r="AD48" i="4"/>
  <c r="AE48" i="4"/>
  <c r="AF48" i="4"/>
  <c r="AG48" i="4"/>
  <c r="AH48" i="4"/>
  <c r="Z49" i="4"/>
  <c r="AA49" i="4"/>
  <c r="AB49" i="4"/>
  <c r="AC49" i="4"/>
  <c r="AD49" i="4"/>
  <c r="AE49" i="4"/>
  <c r="AF49" i="4"/>
  <c r="AG49" i="4"/>
  <c r="AH49" i="4"/>
  <c r="Z50" i="4"/>
  <c r="AA50" i="4"/>
  <c r="AB50" i="4"/>
  <c r="AC50" i="4"/>
  <c r="AD50" i="4"/>
  <c r="AE50" i="4"/>
  <c r="AF50" i="4"/>
  <c r="AG50" i="4"/>
  <c r="AH50" i="4"/>
  <c r="Z51" i="4"/>
  <c r="AA51" i="4"/>
  <c r="AB51" i="4"/>
  <c r="AC51" i="4"/>
  <c r="AD51" i="4"/>
  <c r="AE51" i="4"/>
  <c r="AF51" i="4"/>
  <c r="AG51" i="4"/>
  <c r="AH51" i="4"/>
  <c r="Z52" i="4"/>
  <c r="AA52" i="4"/>
  <c r="AB52" i="4"/>
  <c r="AC52" i="4"/>
  <c r="AD52" i="4"/>
  <c r="AE52" i="4"/>
  <c r="AF52" i="4"/>
  <c r="AG52" i="4"/>
  <c r="AH52" i="4"/>
  <c r="Z53" i="4"/>
  <c r="AA53" i="4"/>
  <c r="AB53" i="4"/>
  <c r="AC53" i="4"/>
  <c r="AD53" i="4"/>
  <c r="AE53" i="4"/>
  <c r="AF53" i="4"/>
  <c r="AG53" i="4"/>
  <c r="AH53" i="4"/>
  <c r="Z54" i="4"/>
  <c r="AA54" i="4"/>
  <c r="AB54" i="4"/>
  <c r="AC54" i="4"/>
  <c r="AD54" i="4"/>
  <c r="AE54" i="4"/>
  <c r="AF54" i="4"/>
  <c r="AG54" i="4"/>
  <c r="AH54" i="4"/>
  <c r="Z55" i="4"/>
  <c r="AA55" i="4"/>
  <c r="AB55" i="4"/>
  <c r="AC55" i="4"/>
  <c r="AD55" i="4"/>
  <c r="AE55" i="4"/>
  <c r="AF55" i="4"/>
  <c r="AG55" i="4"/>
  <c r="AH55" i="4"/>
  <c r="Z56" i="4"/>
  <c r="AA56" i="4"/>
  <c r="AB56" i="4"/>
  <c r="AC56" i="4"/>
  <c r="AD56" i="4"/>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E59" i="4"/>
  <c r="AF59" i="4"/>
  <c r="AG59" i="4"/>
  <c r="AH59" i="4"/>
  <c r="Z60" i="4"/>
  <c r="AA60" i="4"/>
  <c r="AB60" i="4"/>
  <c r="AC60" i="4"/>
  <c r="AD60" i="4"/>
  <c r="AE60" i="4"/>
  <c r="AF60" i="4"/>
  <c r="AG60" i="4"/>
  <c r="AH60" i="4"/>
  <c r="Z61" i="4"/>
  <c r="AA61" i="4"/>
  <c r="AB61" i="4"/>
  <c r="AC61" i="4"/>
  <c r="AD61" i="4"/>
  <c r="AE61" i="4"/>
  <c r="AF61" i="4"/>
  <c r="AG61" i="4"/>
  <c r="AH61" i="4"/>
  <c r="Z62" i="4"/>
  <c r="AA62" i="4"/>
  <c r="AB62" i="4"/>
  <c r="AC62" i="4"/>
  <c r="AD62" i="4"/>
  <c r="AE62" i="4"/>
  <c r="AF62" i="4"/>
  <c r="AG62" i="4"/>
  <c r="AH62" i="4"/>
  <c r="Z63" i="4"/>
  <c r="AA63" i="4"/>
  <c r="AB63" i="4"/>
  <c r="AC63" i="4"/>
  <c r="AD63" i="4"/>
  <c r="AE63" i="4"/>
  <c r="AF63" i="4"/>
  <c r="AG63" i="4"/>
  <c r="AH63" i="4"/>
  <c r="Z64" i="4"/>
  <c r="AA64" i="4"/>
  <c r="AB64" i="4"/>
  <c r="AC64" i="4"/>
  <c r="AD64" i="4"/>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E67" i="4"/>
  <c r="AF67" i="4"/>
  <c r="AG67" i="4"/>
  <c r="AH67" i="4"/>
  <c r="Z68" i="4"/>
  <c r="AA68" i="4"/>
  <c r="AB68" i="4"/>
  <c r="AC68" i="4"/>
  <c r="AD68" i="4"/>
  <c r="AE68" i="4"/>
  <c r="AF68" i="4"/>
  <c r="AG68" i="4"/>
  <c r="AH68" i="4"/>
  <c r="Z69" i="4"/>
  <c r="AA69" i="4"/>
  <c r="AB69" i="4"/>
  <c r="AC69" i="4"/>
  <c r="AD69" i="4"/>
  <c r="AE69" i="4"/>
  <c r="AF69" i="4"/>
  <c r="AG69" i="4"/>
  <c r="AH69" i="4"/>
  <c r="Z70" i="4"/>
  <c r="AA70" i="4"/>
  <c r="AB70" i="4"/>
  <c r="AC70" i="4"/>
  <c r="AD70" i="4"/>
  <c r="AE70" i="4"/>
  <c r="AF70" i="4"/>
  <c r="AG70" i="4"/>
  <c r="AH70" i="4"/>
  <c r="Z71" i="4"/>
  <c r="AA71" i="4"/>
  <c r="AB71" i="4"/>
  <c r="AC71" i="4"/>
  <c r="AD71" i="4"/>
  <c r="AE71" i="4"/>
  <c r="AF71" i="4"/>
  <c r="AG71" i="4"/>
  <c r="AH71" i="4"/>
  <c r="Z72" i="4"/>
  <c r="AA72" i="4"/>
  <c r="AB72" i="4"/>
  <c r="AC72" i="4"/>
  <c r="AD72" i="4"/>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E75" i="4"/>
  <c r="AF75" i="4"/>
  <c r="AG75" i="4"/>
  <c r="AH75" i="4"/>
  <c r="Z76" i="4"/>
  <c r="AA76" i="4"/>
  <c r="AB76" i="4"/>
  <c r="AC76" i="4"/>
  <c r="AD76" i="4"/>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E79" i="4"/>
  <c r="AF79" i="4"/>
  <c r="AG79" i="4"/>
  <c r="AH79" i="4"/>
  <c r="Z80" i="4"/>
  <c r="AA80" i="4"/>
  <c r="AB80" i="4"/>
  <c r="AC80" i="4"/>
  <c r="AD80" i="4"/>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E83" i="4"/>
  <c r="AF83" i="4"/>
  <c r="AG83" i="4"/>
  <c r="AH83" i="4"/>
  <c r="Z84" i="4"/>
  <c r="AA84" i="4"/>
  <c r="AB84" i="4"/>
  <c r="AC84" i="4"/>
  <c r="AD84" i="4"/>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E87" i="4"/>
  <c r="AF87" i="4"/>
  <c r="AG87" i="4"/>
  <c r="AH87" i="4"/>
  <c r="Z88" i="4"/>
  <c r="AA88" i="4"/>
  <c r="AB88" i="4"/>
  <c r="AC88" i="4"/>
  <c r="AD88" i="4"/>
  <c r="AE88" i="4"/>
  <c r="AF88" i="4"/>
  <c r="AG88" i="4"/>
  <c r="AH88" i="4"/>
  <c r="Z89" i="4"/>
  <c r="AA89" i="4"/>
  <c r="AB89" i="4"/>
  <c r="AC89" i="4"/>
  <c r="AD89" i="4"/>
  <c r="AE89" i="4"/>
  <c r="AF89" i="4"/>
  <c r="AG89" i="4"/>
  <c r="AH89" i="4"/>
  <c r="Z90" i="4"/>
  <c r="AA90" i="4"/>
  <c r="AB90" i="4"/>
  <c r="AC90" i="4"/>
  <c r="AD90" i="4"/>
  <c r="AE90" i="4"/>
  <c r="AF90" i="4"/>
  <c r="AG90" i="4"/>
  <c r="AH90" i="4"/>
  <c r="Z91" i="4"/>
  <c r="AA91" i="4"/>
  <c r="AB91" i="4"/>
  <c r="AC91" i="4"/>
  <c r="AD91" i="4"/>
  <c r="AE91" i="4"/>
  <c r="AF91" i="4"/>
  <c r="AG91" i="4"/>
  <c r="AH91" i="4"/>
  <c r="Z92" i="4"/>
  <c r="AA92" i="4"/>
  <c r="AB92" i="4"/>
  <c r="AC92" i="4"/>
  <c r="AD92" i="4"/>
  <c r="AE92" i="4"/>
  <c r="AF92" i="4"/>
  <c r="AG92" i="4"/>
  <c r="AH92" i="4"/>
  <c r="Z93" i="4"/>
  <c r="AA93" i="4"/>
  <c r="AB93" i="4"/>
  <c r="AC93" i="4"/>
  <c r="AD93" i="4"/>
  <c r="AE93" i="4"/>
  <c r="AF93" i="4"/>
  <c r="AG93" i="4"/>
  <c r="AH93" i="4"/>
  <c r="Z94" i="4"/>
  <c r="AA94" i="4"/>
  <c r="AB94" i="4"/>
  <c r="AC94" i="4"/>
  <c r="AD94" i="4"/>
  <c r="AE94" i="4"/>
  <c r="AF94" i="4"/>
  <c r="AG94" i="4"/>
  <c r="AH94" i="4"/>
  <c r="Z95" i="4"/>
  <c r="AA95" i="4"/>
  <c r="AB95" i="4"/>
  <c r="AC95" i="4"/>
  <c r="AD95" i="4"/>
  <c r="AE95" i="4"/>
  <c r="AF95" i="4"/>
  <c r="AG95" i="4"/>
  <c r="AH95" i="4"/>
  <c r="Z96" i="4"/>
  <c r="AA96" i="4"/>
  <c r="AB96" i="4"/>
  <c r="AC96" i="4"/>
  <c r="AD96" i="4"/>
  <c r="AE96" i="4"/>
  <c r="AF96" i="4"/>
  <c r="AG96" i="4"/>
  <c r="AH96" i="4"/>
  <c r="Z97" i="4"/>
  <c r="AA97" i="4"/>
  <c r="AB97" i="4"/>
  <c r="AC97" i="4"/>
  <c r="AD97" i="4"/>
  <c r="AE97" i="4"/>
  <c r="AF97" i="4"/>
  <c r="AG97" i="4"/>
  <c r="AH97" i="4"/>
  <c r="Z98" i="4"/>
  <c r="AA98" i="4"/>
  <c r="AB98" i="4"/>
  <c r="AC98" i="4"/>
  <c r="AD98" i="4"/>
  <c r="AE98" i="4"/>
  <c r="AF98" i="4"/>
  <c r="AG98" i="4"/>
  <c r="AH98" i="4"/>
  <c r="Z99" i="4"/>
  <c r="AA99" i="4"/>
  <c r="AB99" i="4"/>
  <c r="AC99" i="4"/>
  <c r="AD99" i="4"/>
  <c r="AE99" i="4"/>
  <c r="AF99" i="4"/>
  <c r="AG99" i="4"/>
  <c r="AH99" i="4"/>
  <c r="Z100" i="4"/>
  <c r="AA100" i="4"/>
  <c r="AB100" i="4"/>
  <c r="AC100" i="4"/>
  <c r="AD100" i="4"/>
  <c r="AE100" i="4"/>
  <c r="AF100" i="4"/>
  <c r="AG100" i="4"/>
  <c r="AH100" i="4"/>
  <c r="Z101" i="4"/>
  <c r="AA101" i="4"/>
  <c r="AB101" i="4"/>
  <c r="AC101" i="4"/>
  <c r="AD101" i="4"/>
  <c r="AE101" i="4"/>
  <c r="AF101" i="4"/>
  <c r="AG101" i="4"/>
  <c r="AH101" i="4"/>
  <c r="Z102" i="4"/>
  <c r="AA102" i="4"/>
  <c r="AB102" i="4"/>
  <c r="AC102" i="4"/>
  <c r="AD102" i="4"/>
  <c r="AE102" i="4"/>
  <c r="AF102" i="4"/>
  <c r="AG102" i="4"/>
  <c r="AH102" i="4"/>
  <c r="Z103" i="4"/>
  <c r="AA103" i="4"/>
  <c r="AB103" i="4"/>
  <c r="AC103" i="4"/>
  <c r="AD103" i="4"/>
  <c r="AE103" i="4"/>
  <c r="AF103" i="4"/>
  <c r="AG103" i="4"/>
  <c r="AH103" i="4"/>
  <c r="Z104" i="4"/>
  <c r="AA104" i="4"/>
  <c r="AB104" i="4"/>
  <c r="AC104" i="4"/>
  <c r="AD104" i="4"/>
  <c r="AE104" i="4"/>
  <c r="AF104" i="4"/>
  <c r="AG104" i="4"/>
  <c r="AH104" i="4"/>
  <c r="Z105" i="4"/>
  <c r="AA105" i="4"/>
  <c r="AB105" i="4"/>
  <c r="AC105" i="4"/>
  <c r="AD105" i="4"/>
  <c r="AE105" i="4"/>
  <c r="AF105" i="4"/>
  <c r="AG105" i="4"/>
  <c r="AH105" i="4"/>
  <c r="Z106" i="4"/>
  <c r="AA106" i="4"/>
  <c r="AB106" i="4"/>
  <c r="AC106" i="4"/>
  <c r="AD106" i="4"/>
  <c r="AE106" i="4"/>
  <c r="AF106" i="4"/>
  <c r="AG106" i="4"/>
  <c r="AH106" i="4"/>
  <c r="Z107" i="4"/>
  <c r="AA107" i="4"/>
  <c r="AB107" i="4"/>
  <c r="AC107" i="4"/>
  <c r="AD107" i="4"/>
  <c r="AE107" i="4"/>
  <c r="AF107" i="4"/>
  <c r="AG107" i="4"/>
  <c r="AH107" i="4"/>
  <c r="Z108" i="4"/>
  <c r="AA108" i="4"/>
  <c r="AB108" i="4"/>
  <c r="AC108" i="4"/>
  <c r="AD108" i="4"/>
  <c r="AI177" i="4" s="1"/>
  <c r="AJ177" i="4" s="1"/>
  <c r="AE108" i="4"/>
  <c r="AF108" i="4"/>
  <c r="AG108" i="4"/>
  <c r="AH108" i="4"/>
  <c r="Z109" i="4"/>
  <c r="AA109" i="4"/>
  <c r="AB109" i="4"/>
  <c r="AC109" i="4"/>
  <c r="AD109" i="4"/>
  <c r="AE109" i="4"/>
  <c r="AF109" i="4"/>
  <c r="AG109" i="4"/>
  <c r="AH109" i="4"/>
  <c r="Z110" i="4"/>
  <c r="AA110" i="4"/>
  <c r="AB110" i="4"/>
  <c r="AC110" i="4"/>
  <c r="AD110" i="4"/>
  <c r="AE110" i="4"/>
  <c r="AF110" i="4"/>
  <c r="AG110" i="4"/>
  <c r="AH110" i="4"/>
  <c r="Z111" i="4"/>
  <c r="AA111" i="4"/>
  <c r="AB111" i="4"/>
  <c r="AC111" i="4"/>
  <c r="AD111" i="4"/>
  <c r="AE111" i="4"/>
  <c r="AF111" i="4"/>
  <c r="AG111" i="4"/>
  <c r="AH111" i="4"/>
  <c r="Z112" i="4"/>
  <c r="AA112" i="4"/>
  <c r="AB112" i="4"/>
  <c r="AC112" i="4"/>
  <c r="AD112" i="4"/>
  <c r="AE112" i="4"/>
  <c r="AF112" i="4"/>
  <c r="AG112" i="4"/>
  <c r="AH112" i="4"/>
  <c r="Z113" i="4"/>
  <c r="AA113" i="4"/>
  <c r="AB113" i="4"/>
  <c r="AC113" i="4"/>
  <c r="AD113" i="4"/>
  <c r="AE113" i="4"/>
  <c r="AF113" i="4"/>
  <c r="AG113" i="4"/>
  <c r="AH113" i="4"/>
  <c r="Z114" i="4"/>
  <c r="AA114" i="4"/>
  <c r="AB114" i="4"/>
  <c r="AC114" i="4"/>
  <c r="AD114" i="4"/>
  <c r="AE114" i="4"/>
  <c r="AF114" i="4"/>
  <c r="AG114" i="4"/>
  <c r="AH114" i="4"/>
  <c r="Z115" i="4"/>
  <c r="AA115" i="4"/>
  <c r="AB115" i="4"/>
  <c r="AC115" i="4"/>
  <c r="AD115" i="4"/>
  <c r="AE115" i="4"/>
  <c r="AF115" i="4"/>
  <c r="AG115" i="4"/>
  <c r="AH115" i="4"/>
  <c r="Z116" i="4"/>
  <c r="AA116" i="4"/>
  <c r="AB116" i="4"/>
  <c r="AC116" i="4"/>
  <c r="AD116" i="4"/>
  <c r="AI141" i="4" s="1"/>
  <c r="AJ141" i="4" s="1"/>
  <c r="AE116" i="4"/>
  <c r="AF116" i="4"/>
  <c r="AG116" i="4"/>
  <c r="AH116" i="4"/>
  <c r="Z117" i="4"/>
  <c r="AA117" i="4"/>
  <c r="AB117" i="4"/>
  <c r="AC117" i="4"/>
  <c r="AD117" i="4"/>
  <c r="AE117" i="4"/>
  <c r="AF117" i="4"/>
  <c r="AG117" i="4"/>
  <c r="AH117" i="4"/>
  <c r="Z118" i="4"/>
  <c r="AA118" i="4"/>
  <c r="AB118" i="4"/>
  <c r="AC118" i="4"/>
  <c r="AD118" i="4"/>
  <c r="AE118" i="4"/>
  <c r="AF118" i="4"/>
  <c r="AG118" i="4"/>
  <c r="AH118" i="4"/>
  <c r="Z119" i="4"/>
  <c r="AA119" i="4"/>
  <c r="AB119" i="4"/>
  <c r="AC119" i="4"/>
  <c r="AD119" i="4"/>
  <c r="AE119" i="4"/>
  <c r="AF119" i="4"/>
  <c r="AG119" i="4"/>
  <c r="AH119" i="4"/>
  <c r="Z120" i="4"/>
  <c r="AA120" i="4"/>
  <c r="AB120" i="4"/>
  <c r="AC120" i="4"/>
  <c r="AD120" i="4"/>
  <c r="AE120" i="4"/>
  <c r="AF120" i="4"/>
  <c r="AG120" i="4"/>
  <c r="AH120" i="4"/>
  <c r="Z121" i="4"/>
  <c r="AA121" i="4"/>
  <c r="AB121" i="4"/>
  <c r="AC121" i="4"/>
  <c r="AD121" i="4"/>
  <c r="AE121" i="4"/>
  <c r="AF121" i="4"/>
  <c r="AG121" i="4"/>
  <c r="AH121" i="4"/>
  <c r="Z122" i="4"/>
  <c r="AA122" i="4"/>
  <c r="AB122" i="4"/>
  <c r="AC122" i="4"/>
  <c r="AD122" i="4"/>
  <c r="AE122" i="4"/>
  <c r="AF122" i="4"/>
  <c r="AG122" i="4"/>
  <c r="AH122" i="4"/>
  <c r="Z123" i="4"/>
  <c r="AA123" i="4"/>
  <c r="AB123" i="4"/>
  <c r="AC123" i="4"/>
  <c r="AD123" i="4"/>
  <c r="AE123" i="4"/>
  <c r="AF123" i="4"/>
  <c r="AG123" i="4"/>
  <c r="AH123" i="4"/>
  <c r="Z124" i="4"/>
  <c r="AA124" i="4"/>
  <c r="AB124" i="4"/>
  <c r="AC124" i="4"/>
  <c r="AD124" i="4"/>
  <c r="AI149" i="4" s="1"/>
  <c r="AJ149" i="4" s="1"/>
  <c r="AE124" i="4"/>
  <c r="AF124" i="4"/>
  <c r="AG124" i="4"/>
  <c r="AH124" i="4"/>
  <c r="Z125" i="4"/>
  <c r="AA125" i="4"/>
  <c r="AB125" i="4"/>
  <c r="AC125" i="4"/>
  <c r="AD125" i="4"/>
  <c r="AE125" i="4"/>
  <c r="AF125" i="4"/>
  <c r="AG125" i="4"/>
  <c r="AH125" i="4"/>
  <c r="Z126" i="4"/>
  <c r="AA126" i="4"/>
  <c r="AB126" i="4"/>
  <c r="AC126" i="4"/>
  <c r="AD126" i="4"/>
  <c r="AE126" i="4"/>
  <c r="AF126" i="4"/>
  <c r="AG126" i="4"/>
  <c r="AH126" i="4"/>
  <c r="Z127" i="4"/>
  <c r="AA127" i="4"/>
  <c r="AB127" i="4"/>
  <c r="AC127" i="4"/>
  <c r="AD127" i="4"/>
  <c r="AE127" i="4"/>
  <c r="AF127" i="4"/>
  <c r="AG127" i="4"/>
  <c r="AH127" i="4"/>
  <c r="Z128" i="4"/>
  <c r="AA128" i="4"/>
  <c r="AB128" i="4"/>
  <c r="AC128" i="4"/>
  <c r="AD128" i="4"/>
  <c r="AE128" i="4"/>
  <c r="AF128" i="4"/>
  <c r="AG128" i="4"/>
  <c r="AH128" i="4"/>
  <c r="Z129" i="4"/>
  <c r="AA129" i="4"/>
  <c r="AB129" i="4"/>
  <c r="AC129" i="4"/>
  <c r="AD129" i="4"/>
  <c r="AE129" i="4"/>
  <c r="AF129" i="4"/>
  <c r="AG129" i="4"/>
  <c r="AH129" i="4"/>
  <c r="Z130" i="4"/>
  <c r="AA130" i="4"/>
  <c r="AB130" i="4"/>
  <c r="AC130" i="4"/>
  <c r="AD130" i="4"/>
  <c r="AE130" i="4"/>
  <c r="AF130" i="4"/>
  <c r="AG130" i="4"/>
  <c r="AH130" i="4"/>
  <c r="Z131" i="4"/>
  <c r="AA131" i="4"/>
  <c r="AB131" i="4"/>
  <c r="AC131" i="4"/>
  <c r="AD131" i="4"/>
  <c r="AE131" i="4"/>
  <c r="AF131" i="4"/>
  <c r="AG131" i="4"/>
  <c r="AH131" i="4"/>
  <c r="Z132" i="4"/>
  <c r="AA132" i="4"/>
  <c r="AB132" i="4"/>
  <c r="AC132" i="4"/>
  <c r="AD132" i="4"/>
  <c r="AI157" i="4" s="1"/>
  <c r="AJ157" i="4" s="1"/>
  <c r="AE132" i="4"/>
  <c r="AF132" i="4"/>
  <c r="AG132" i="4"/>
  <c r="AH132" i="4"/>
  <c r="Z133" i="4"/>
  <c r="AA133" i="4"/>
  <c r="AB133" i="4"/>
  <c r="AC133" i="4"/>
  <c r="AD133" i="4"/>
  <c r="AE133" i="4"/>
  <c r="AF133" i="4"/>
  <c r="AG133" i="4"/>
  <c r="AH133" i="4"/>
  <c r="Z134" i="4"/>
  <c r="AA134" i="4"/>
  <c r="AB134" i="4"/>
  <c r="AC134" i="4"/>
  <c r="AD134" i="4"/>
  <c r="AE134" i="4"/>
  <c r="AF134" i="4"/>
  <c r="AG134" i="4"/>
  <c r="AH134" i="4"/>
  <c r="Z135" i="4"/>
  <c r="AA135" i="4"/>
  <c r="AB135" i="4"/>
  <c r="AC135" i="4"/>
  <c r="AD135" i="4"/>
  <c r="AE135" i="4"/>
  <c r="AF135" i="4"/>
  <c r="AG135" i="4"/>
  <c r="AH135" i="4"/>
  <c r="Z136" i="4"/>
  <c r="AA136" i="4"/>
  <c r="AB136" i="4"/>
  <c r="AC136" i="4"/>
  <c r="AD136" i="4"/>
  <c r="AE136" i="4"/>
  <c r="AF136" i="4"/>
  <c r="AG136" i="4"/>
  <c r="AH136" i="4"/>
  <c r="Z137" i="4"/>
  <c r="AA137" i="4"/>
  <c r="AB137" i="4"/>
  <c r="AC137" i="4"/>
  <c r="AD137" i="4"/>
  <c r="AE137" i="4"/>
  <c r="AF137" i="4"/>
  <c r="AG137" i="4"/>
  <c r="AH137" i="4"/>
  <c r="Z138" i="4"/>
  <c r="AA138" i="4"/>
  <c r="AB138" i="4"/>
  <c r="AC138" i="4"/>
  <c r="AD138" i="4"/>
  <c r="AE138" i="4"/>
  <c r="AF138" i="4"/>
  <c r="AG138" i="4"/>
  <c r="AH138" i="4"/>
  <c r="Z139" i="4"/>
  <c r="AA139" i="4"/>
  <c r="AB139" i="4"/>
  <c r="AC139" i="4"/>
  <c r="AD139" i="4"/>
  <c r="AE139" i="4"/>
  <c r="AF139" i="4"/>
  <c r="AG139" i="4"/>
  <c r="AH139" i="4"/>
  <c r="Z140" i="4"/>
  <c r="AA140" i="4"/>
  <c r="AB140" i="4"/>
  <c r="AC140" i="4"/>
  <c r="AD140" i="4"/>
  <c r="AI165" i="4" s="1"/>
  <c r="AJ165" i="4" s="1"/>
  <c r="AE140" i="4"/>
  <c r="AF140" i="4"/>
  <c r="AG140" i="4"/>
  <c r="AH140" i="4"/>
  <c r="Z141" i="4"/>
  <c r="AA141" i="4"/>
  <c r="AB141" i="4"/>
  <c r="AC141" i="4"/>
  <c r="AD141" i="4"/>
  <c r="AE141" i="4"/>
  <c r="AF141" i="4"/>
  <c r="AG141" i="4"/>
  <c r="AH141" i="4"/>
  <c r="Z142" i="4"/>
  <c r="AA142" i="4"/>
  <c r="AB142" i="4"/>
  <c r="AC142" i="4"/>
  <c r="AD142" i="4"/>
  <c r="AE142" i="4"/>
  <c r="AF142" i="4"/>
  <c r="AG142" i="4"/>
  <c r="AH142" i="4"/>
  <c r="Z143" i="4"/>
  <c r="AA143" i="4"/>
  <c r="AB143" i="4"/>
  <c r="AC143" i="4"/>
  <c r="AD143" i="4"/>
  <c r="AE143" i="4"/>
  <c r="AF143" i="4"/>
  <c r="AG143" i="4"/>
  <c r="AH143" i="4"/>
  <c r="Z144" i="4"/>
  <c r="AA144" i="4"/>
  <c r="AB144" i="4"/>
  <c r="AC144" i="4"/>
  <c r="AD144" i="4"/>
  <c r="AE144" i="4"/>
  <c r="AF144" i="4"/>
  <c r="AG144" i="4"/>
  <c r="AH144" i="4"/>
  <c r="Z145" i="4"/>
  <c r="AA145" i="4"/>
  <c r="AB145" i="4"/>
  <c r="AC145" i="4"/>
  <c r="AD145" i="4"/>
  <c r="AE145" i="4"/>
  <c r="AF145" i="4"/>
  <c r="AG145" i="4"/>
  <c r="AH145" i="4"/>
  <c r="Z146" i="4"/>
  <c r="AA146" i="4"/>
  <c r="AB146" i="4"/>
  <c r="AC146" i="4"/>
  <c r="AD146" i="4"/>
  <c r="AE146" i="4"/>
  <c r="AF146" i="4"/>
  <c r="AG146" i="4"/>
  <c r="AH146" i="4"/>
  <c r="Z147" i="4"/>
  <c r="AA147" i="4"/>
  <c r="AB147" i="4"/>
  <c r="AC147" i="4"/>
  <c r="AD147" i="4"/>
  <c r="AE147" i="4"/>
  <c r="AF147" i="4"/>
  <c r="AG147" i="4"/>
  <c r="AH147" i="4"/>
  <c r="Z148" i="4"/>
  <c r="AA148" i="4"/>
  <c r="AB148" i="4"/>
  <c r="AC148" i="4"/>
  <c r="AD148" i="4"/>
  <c r="AI173" i="4" s="1"/>
  <c r="AJ173" i="4" s="1"/>
  <c r="AE148" i="4"/>
  <c r="AF148" i="4"/>
  <c r="AG148" i="4"/>
  <c r="AH148" i="4"/>
  <c r="Z149" i="4"/>
  <c r="AA149" i="4"/>
  <c r="AB149" i="4"/>
  <c r="AC149" i="4"/>
  <c r="AD149" i="4"/>
  <c r="AE149" i="4"/>
  <c r="AF149" i="4"/>
  <c r="AG149" i="4"/>
  <c r="AH149" i="4"/>
  <c r="Z150" i="4"/>
  <c r="AA150" i="4"/>
  <c r="AB150" i="4"/>
  <c r="AC150" i="4"/>
  <c r="AD150" i="4"/>
  <c r="AE150" i="4"/>
  <c r="AF150" i="4"/>
  <c r="AG150" i="4"/>
  <c r="AH150" i="4"/>
  <c r="Z151" i="4"/>
  <c r="AA151" i="4"/>
  <c r="AB151" i="4"/>
  <c r="AC151" i="4"/>
  <c r="AD151" i="4"/>
  <c r="AE151" i="4"/>
  <c r="AF151" i="4"/>
  <c r="AG151" i="4"/>
  <c r="AH151" i="4"/>
  <c r="Z152" i="4"/>
  <c r="AA152" i="4"/>
  <c r="AB152" i="4"/>
  <c r="AC152" i="4"/>
  <c r="AD152" i="4"/>
  <c r="AE152" i="4"/>
  <c r="AF152" i="4"/>
  <c r="AG152" i="4"/>
  <c r="AH152" i="4"/>
  <c r="Z153" i="4"/>
  <c r="AA153" i="4"/>
  <c r="AB153" i="4"/>
  <c r="AC153" i="4"/>
  <c r="AD153" i="4"/>
  <c r="AE153" i="4"/>
  <c r="AF153" i="4"/>
  <c r="AG153" i="4"/>
  <c r="AH153" i="4"/>
  <c r="Z154" i="4"/>
  <c r="AA154" i="4"/>
  <c r="AB154" i="4"/>
  <c r="AC154" i="4"/>
  <c r="AD154" i="4"/>
  <c r="AE154" i="4"/>
  <c r="AF154" i="4"/>
  <c r="AG154" i="4"/>
  <c r="AH154" i="4"/>
  <c r="Z155" i="4"/>
  <c r="AA155" i="4"/>
  <c r="AB155" i="4"/>
  <c r="AC155" i="4"/>
  <c r="AD155" i="4"/>
  <c r="AE155" i="4"/>
  <c r="AF155" i="4"/>
  <c r="AG155" i="4"/>
  <c r="AH155" i="4"/>
  <c r="Z156" i="4"/>
  <c r="AA156" i="4"/>
  <c r="AB156" i="4"/>
  <c r="AC156" i="4"/>
  <c r="AD156" i="4"/>
  <c r="AI181" i="4" s="1"/>
  <c r="AJ181" i="4" s="1"/>
  <c r="AE156" i="4"/>
  <c r="AF156" i="4"/>
  <c r="AG156" i="4"/>
  <c r="AH156" i="4"/>
  <c r="Z157" i="4"/>
  <c r="AA157" i="4"/>
  <c r="AB157" i="4"/>
  <c r="AC157" i="4"/>
  <c r="AD157" i="4"/>
  <c r="AE157" i="4"/>
  <c r="AF157" i="4"/>
  <c r="AG157" i="4"/>
  <c r="AH157" i="4"/>
  <c r="Z158" i="4"/>
  <c r="AA158" i="4"/>
  <c r="AB158" i="4"/>
  <c r="AC158" i="4"/>
  <c r="AD158" i="4"/>
  <c r="AE158" i="4"/>
  <c r="AF158" i="4"/>
  <c r="AG158" i="4"/>
  <c r="AH158" i="4"/>
  <c r="Z159" i="4"/>
  <c r="AA159" i="4"/>
  <c r="AB159" i="4"/>
  <c r="AC159" i="4"/>
  <c r="AD159" i="4"/>
  <c r="AE159" i="4"/>
  <c r="AF159" i="4"/>
  <c r="AG159" i="4"/>
  <c r="AH159" i="4"/>
  <c r="Z160" i="4"/>
  <c r="AA160" i="4"/>
  <c r="AB160" i="4"/>
  <c r="AC160" i="4"/>
  <c r="AD160" i="4"/>
  <c r="AE160" i="4"/>
  <c r="AF160" i="4"/>
  <c r="AG160" i="4"/>
  <c r="AH160" i="4"/>
  <c r="Z161" i="4"/>
  <c r="AA161" i="4"/>
  <c r="AB161" i="4"/>
  <c r="AC161" i="4"/>
  <c r="AD161" i="4"/>
  <c r="AE161" i="4"/>
  <c r="AF161" i="4"/>
  <c r="AG161" i="4"/>
  <c r="AH161" i="4"/>
  <c r="Z162" i="4"/>
  <c r="AA162" i="4"/>
  <c r="AB162" i="4"/>
  <c r="AC162" i="4"/>
  <c r="AD162" i="4"/>
  <c r="AE162" i="4"/>
  <c r="AF162" i="4"/>
  <c r="AG162" i="4"/>
  <c r="AH162" i="4"/>
  <c r="Z163" i="4"/>
  <c r="AA163" i="4"/>
  <c r="AB163" i="4"/>
  <c r="AC163" i="4"/>
  <c r="AD163" i="4"/>
  <c r="AE163" i="4"/>
  <c r="AF163" i="4"/>
  <c r="AG163" i="4"/>
  <c r="AH163" i="4"/>
  <c r="Z164" i="4"/>
  <c r="AA164" i="4"/>
  <c r="AB164" i="4"/>
  <c r="AC164" i="4"/>
  <c r="AD164" i="4"/>
  <c r="AI186" i="4" s="1"/>
  <c r="AJ186" i="4" s="1"/>
  <c r="AE164" i="4"/>
  <c r="AF164" i="4"/>
  <c r="AG164" i="4"/>
  <c r="AH164" i="4"/>
  <c r="Z165" i="4"/>
  <c r="AA165" i="4"/>
  <c r="AB165" i="4"/>
  <c r="AC165" i="4"/>
  <c r="AD165" i="4"/>
  <c r="AE165" i="4"/>
  <c r="AF165" i="4"/>
  <c r="AG165" i="4"/>
  <c r="AH165" i="4"/>
  <c r="Z166" i="4"/>
  <c r="AA166" i="4"/>
  <c r="AB166" i="4"/>
  <c r="AC166" i="4"/>
  <c r="AD166" i="4"/>
  <c r="AE166" i="4"/>
  <c r="AF166" i="4"/>
  <c r="AG166" i="4"/>
  <c r="AH166" i="4"/>
  <c r="Z167" i="4"/>
  <c r="AA167" i="4"/>
  <c r="AB167" i="4"/>
  <c r="AC167" i="4"/>
  <c r="AD167" i="4"/>
  <c r="AE167" i="4"/>
  <c r="AF167" i="4"/>
  <c r="AG167" i="4"/>
  <c r="AH167" i="4"/>
  <c r="Z168" i="4"/>
  <c r="AA168" i="4"/>
  <c r="AB168" i="4"/>
  <c r="AC168" i="4"/>
  <c r="AD168" i="4"/>
  <c r="AE168" i="4"/>
  <c r="AF168" i="4"/>
  <c r="AG168" i="4"/>
  <c r="AH168" i="4"/>
  <c r="Z169" i="4"/>
  <c r="AA169" i="4"/>
  <c r="AB169" i="4"/>
  <c r="AC169" i="4"/>
  <c r="AD169" i="4"/>
  <c r="AE169" i="4"/>
  <c r="AF169" i="4"/>
  <c r="AG169" i="4"/>
  <c r="AH169" i="4"/>
  <c r="Z170" i="4"/>
  <c r="AA170" i="4"/>
  <c r="AB170" i="4"/>
  <c r="AC170" i="4"/>
  <c r="AD170" i="4"/>
  <c r="AE170" i="4"/>
  <c r="AF170" i="4"/>
  <c r="AG170" i="4"/>
  <c r="AH170" i="4"/>
  <c r="Z171" i="4"/>
  <c r="AA171" i="4"/>
  <c r="AB171" i="4"/>
  <c r="AC171" i="4"/>
  <c r="AD171" i="4"/>
  <c r="AE171" i="4"/>
  <c r="AF171" i="4"/>
  <c r="AG171" i="4"/>
  <c r="AH171" i="4"/>
  <c r="Z172" i="4"/>
  <c r="AA172" i="4"/>
  <c r="AB172" i="4"/>
  <c r="AC172" i="4"/>
  <c r="AD172" i="4"/>
  <c r="AI189" i="4" s="1"/>
  <c r="AJ189" i="4" s="1"/>
  <c r="AE172" i="4"/>
  <c r="AF172" i="4"/>
  <c r="AG172" i="4"/>
  <c r="AH172" i="4"/>
  <c r="Z173" i="4"/>
  <c r="AA173" i="4"/>
  <c r="AB173" i="4"/>
  <c r="AC173" i="4"/>
  <c r="AD173" i="4"/>
  <c r="AE173" i="4"/>
  <c r="AF173" i="4"/>
  <c r="AG173" i="4"/>
  <c r="AH173" i="4"/>
  <c r="Z174" i="4"/>
  <c r="AA174" i="4"/>
  <c r="AB174" i="4"/>
  <c r="AC174" i="4"/>
  <c r="AD174" i="4"/>
  <c r="AE174" i="4"/>
  <c r="AF174" i="4"/>
  <c r="AG174" i="4"/>
  <c r="AH174" i="4"/>
  <c r="Z175" i="4"/>
  <c r="AA175" i="4"/>
  <c r="AB175" i="4"/>
  <c r="AC175" i="4"/>
  <c r="AD175" i="4"/>
  <c r="AE175" i="4"/>
  <c r="AF175" i="4"/>
  <c r="AG175" i="4"/>
  <c r="AH175" i="4"/>
  <c r="Z176" i="4"/>
  <c r="AA176" i="4"/>
  <c r="AB176" i="4"/>
  <c r="AC176" i="4"/>
  <c r="AD176" i="4"/>
  <c r="AE176" i="4"/>
  <c r="AF176" i="4"/>
  <c r="AG176" i="4"/>
  <c r="AH176" i="4"/>
  <c r="Z177" i="4"/>
  <c r="AA177" i="4"/>
  <c r="AB177" i="4"/>
  <c r="AC177" i="4"/>
  <c r="AD177" i="4"/>
  <c r="AE177" i="4"/>
  <c r="AF177" i="4"/>
  <c r="AG177" i="4"/>
  <c r="AH177" i="4"/>
  <c r="Z178" i="4"/>
  <c r="AA178" i="4"/>
  <c r="AB178" i="4"/>
  <c r="AC178" i="4"/>
  <c r="AD178" i="4"/>
  <c r="AE178" i="4"/>
  <c r="AF178" i="4"/>
  <c r="AG178" i="4"/>
  <c r="AH178" i="4"/>
  <c r="Z179" i="4"/>
  <c r="AA179" i="4"/>
  <c r="AB179" i="4"/>
  <c r="AC179" i="4"/>
  <c r="AD179" i="4"/>
  <c r="AE179" i="4"/>
  <c r="AF179" i="4"/>
  <c r="AG179" i="4"/>
  <c r="AH179" i="4"/>
  <c r="Z180" i="4"/>
  <c r="AA180" i="4"/>
  <c r="AB180" i="4"/>
  <c r="AC180" i="4"/>
  <c r="AD180" i="4"/>
  <c r="AE180" i="4"/>
  <c r="AF180" i="4"/>
  <c r="AG180" i="4"/>
  <c r="AH180" i="4"/>
  <c r="Z181" i="4"/>
  <c r="AA181" i="4"/>
  <c r="AB181" i="4"/>
  <c r="AC181" i="4"/>
  <c r="AD181" i="4"/>
  <c r="AE181" i="4"/>
  <c r="AF181" i="4"/>
  <c r="AG181" i="4"/>
  <c r="AH181" i="4"/>
  <c r="Z182" i="4"/>
  <c r="AA182" i="4"/>
  <c r="AB182" i="4"/>
  <c r="AC182" i="4"/>
  <c r="AD182" i="4"/>
  <c r="AE182" i="4"/>
  <c r="AF182" i="4"/>
  <c r="AG182" i="4"/>
  <c r="AH182" i="4"/>
  <c r="Z183" i="4"/>
  <c r="AA183" i="4"/>
  <c r="AB183" i="4"/>
  <c r="AC183" i="4"/>
  <c r="AD183" i="4"/>
  <c r="AE183" i="4"/>
  <c r="AF183" i="4"/>
  <c r="AG183" i="4"/>
  <c r="AH183" i="4"/>
  <c r="Z184" i="4"/>
  <c r="AA184" i="4"/>
  <c r="AB184" i="4"/>
  <c r="AC184" i="4"/>
  <c r="AD184" i="4"/>
  <c r="AE184" i="4"/>
  <c r="AF184" i="4"/>
  <c r="AG184" i="4"/>
  <c r="AH184" i="4"/>
  <c r="Z185" i="4"/>
  <c r="AA185" i="4"/>
  <c r="AB185" i="4"/>
  <c r="AC185" i="4"/>
  <c r="AD185" i="4"/>
  <c r="AE185" i="4"/>
  <c r="AF185" i="4"/>
  <c r="AG185" i="4"/>
  <c r="AH185" i="4"/>
  <c r="Z186" i="4"/>
  <c r="AA186" i="4"/>
  <c r="AB186" i="4"/>
  <c r="AC186" i="4"/>
  <c r="AD186" i="4"/>
  <c r="AE186" i="4"/>
  <c r="AF186" i="4"/>
  <c r="AG186" i="4"/>
  <c r="AH186" i="4"/>
  <c r="Z187" i="4"/>
  <c r="AA187" i="4"/>
  <c r="AB187" i="4"/>
  <c r="AC187" i="4"/>
  <c r="AD187" i="4"/>
  <c r="AE187" i="4"/>
  <c r="AF187" i="4"/>
  <c r="AG187" i="4"/>
  <c r="AH187" i="4"/>
  <c r="Z188" i="4"/>
  <c r="AA188" i="4"/>
  <c r="AB188" i="4"/>
  <c r="AC188" i="4"/>
  <c r="AD188" i="4"/>
  <c r="AE188" i="4"/>
  <c r="AF188" i="4"/>
  <c r="AG188" i="4"/>
  <c r="AH188" i="4"/>
  <c r="Z189" i="4"/>
  <c r="AA189" i="4"/>
  <c r="AB189" i="4"/>
  <c r="AC189" i="4"/>
  <c r="AD189" i="4"/>
  <c r="AE189" i="4"/>
  <c r="AF189" i="4"/>
  <c r="AG189" i="4"/>
  <c r="AH189" i="4"/>
  <c r="Z190" i="4"/>
  <c r="AA190" i="4"/>
  <c r="AB190" i="4"/>
  <c r="AC190" i="4"/>
  <c r="AD190" i="4"/>
  <c r="AI193" i="4" s="1"/>
  <c r="AJ193" i="4" s="1"/>
  <c r="AE190" i="4"/>
  <c r="AF190" i="4"/>
  <c r="AG190" i="4"/>
  <c r="AH190" i="4"/>
  <c r="Z191" i="4"/>
  <c r="AA191" i="4"/>
  <c r="AB191" i="4"/>
  <c r="AC191" i="4"/>
  <c r="AD191" i="4"/>
  <c r="AE191" i="4"/>
  <c r="AF191" i="4"/>
  <c r="AG191" i="4"/>
  <c r="AH191" i="4"/>
  <c r="Z192" i="4"/>
  <c r="AA192" i="4"/>
  <c r="AB192" i="4"/>
  <c r="AC192" i="4"/>
  <c r="AD192" i="4"/>
  <c r="AE192" i="4"/>
  <c r="AF192" i="4"/>
  <c r="AG192" i="4"/>
  <c r="AH192" i="4"/>
  <c r="Z193" i="4"/>
  <c r="AA193" i="4"/>
  <c r="AB193" i="4"/>
  <c r="AC193" i="4"/>
  <c r="AD193" i="4"/>
  <c r="AE193" i="4"/>
  <c r="AF193" i="4"/>
  <c r="AG193" i="4"/>
  <c r="AH193" i="4"/>
  <c r="Z194" i="4"/>
  <c r="AA194" i="4"/>
  <c r="AB194" i="4"/>
  <c r="AC194" i="4"/>
  <c r="AD194" i="4"/>
  <c r="AI205" i="4" s="1"/>
  <c r="AJ205" i="4" s="1"/>
  <c r="AE194" i="4"/>
  <c r="AF194" i="4"/>
  <c r="AG194" i="4"/>
  <c r="AH194" i="4"/>
  <c r="Z195" i="4"/>
  <c r="AA195" i="4"/>
  <c r="AB195" i="4"/>
  <c r="AC195" i="4"/>
  <c r="AD195" i="4"/>
  <c r="AE195" i="4"/>
  <c r="AF195" i="4"/>
  <c r="AG195" i="4"/>
  <c r="AH195" i="4"/>
  <c r="Z196" i="4"/>
  <c r="AA196" i="4"/>
  <c r="AB196" i="4"/>
  <c r="AC196" i="4"/>
  <c r="AD196" i="4"/>
  <c r="AE196" i="4"/>
  <c r="AF196" i="4"/>
  <c r="AG196" i="4"/>
  <c r="AH196" i="4"/>
  <c r="Z197" i="4"/>
  <c r="AA197" i="4"/>
  <c r="AB197" i="4"/>
  <c r="AC197" i="4"/>
  <c r="AD197" i="4"/>
  <c r="AE197" i="4"/>
  <c r="AF197" i="4"/>
  <c r="AG197" i="4"/>
  <c r="AH197" i="4"/>
  <c r="Z198" i="4"/>
  <c r="AA198" i="4"/>
  <c r="AB198" i="4"/>
  <c r="AC198" i="4"/>
  <c r="AD198" i="4"/>
  <c r="M82" i="4" s="1"/>
  <c r="AE198" i="4"/>
  <c r="AF198" i="4"/>
  <c r="AG198" i="4"/>
  <c r="AH198" i="4"/>
  <c r="Z199" i="4"/>
  <c r="AA199" i="4"/>
  <c r="AB199" i="4"/>
  <c r="AC199" i="4"/>
  <c r="AD199" i="4"/>
  <c r="AE199" i="4"/>
  <c r="AF199" i="4"/>
  <c r="AG199" i="4"/>
  <c r="AH199" i="4"/>
  <c r="Z200" i="4"/>
  <c r="AA200" i="4"/>
  <c r="AB200" i="4"/>
  <c r="AC200" i="4"/>
  <c r="AD200" i="4"/>
  <c r="AE200" i="4"/>
  <c r="AF200" i="4"/>
  <c r="AG200" i="4"/>
  <c r="AH200" i="4"/>
  <c r="Z201" i="4"/>
  <c r="AA201" i="4"/>
  <c r="AB201" i="4"/>
  <c r="AC201" i="4"/>
  <c r="AD201" i="4"/>
  <c r="AE201" i="4"/>
  <c r="AF201" i="4"/>
  <c r="AG201" i="4"/>
  <c r="AH201" i="4"/>
  <c r="Z202" i="4"/>
  <c r="AA202" i="4"/>
  <c r="AB202" i="4"/>
  <c r="AC202" i="4"/>
  <c r="AD202" i="4"/>
  <c r="AI209" i="4" s="1"/>
  <c r="AJ209" i="4" s="1"/>
  <c r="AE202" i="4"/>
  <c r="AF202" i="4"/>
  <c r="AG202" i="4"/>
  <c r="AH202" i="4"/>
  <c r="Z203" i="4"/>
  <c r="AA203" i="4"/>
  <c r="AB203" i="4"/>
  <c r="AC203" i="4"/>
  <c r="AD203" i="4"/>
  <c r="AE203" i="4"/>
  <c r="AF203" i="4"/>
  <c r="AG203" i="4"/>
  <c r="AH203" i="4"/>
  <c r="Z204" i="4"/>
  <c r="AA204" i="4"/>
  <c r="AB204" i="4"/>
  <c r="AC204" i="4"/>
  <c r="AD204" i="4"/>
  <c r="AE204" i="4"/>
  <c r="AF204" i="4"/>
  <c r="AG204" i="4"/>
  <c r="AH204" i="4"/>
  <c r="Z205" i="4"/>
  <c r="AA205" i="4"/>
  <c r="AB205" i="4"/>
  <c r="AC205" i="4"/>
  <c r="AD205" i="4"/>
  <c r="AE205" i="4"/>
  <c r="AF205" i="4"/>
  <c r="AG205" i="4"/>
  <c r="AH205" i="4"/>
  <c r="Z206" i="4"/>
  <c r="AA206" i="4"/>
  <c r="AB206" i="4"/>
  <c r="AC206" i="4"/>
  <c r="AD206" i="4"/>
  <c r="AI213" i="4" s="1"/>
  <c r="AJ213" i="4" s="1"/>
  <c r="AE206" i="4"/>
  <c r="AF206" i="4"/>
  <c r="AG206" i="4"/>
  <c r="AH206" i="4"/>
  <c r="Z207" i="4"/>
  <c r="AA207" i="4"/>
  <c r="AB207" i="4"/>
  <c r="AC207" i="4"/>
  <c r="AD207" i="4"/>
  <c r="AE207" i="4"/>
  <c r="AF207" i="4"/>
  <c r="AG207" i="4"/>
  <c r="AH207" i="4"/>
  <c r="Z208" i="4"/>
  <c r="AA208" i="4"/>
  <c r="AB208" i="4"/>
  <c r="AC208" i="4"/>
  <c r="AD208" i="4"/>
  <c r="AE208" i="4"/>
  <c r="AF208" i="4"/>
  <c r="AG208" i="4"/>
  <c r="AH208" i="4"/>
  <c r="Z209" i="4"/>
  <c r="AA209" i="4"/>
  <c r="AB209" i="4"/>
  <c r="AC209" i="4"/>
  <c r="AD209" i="4"/>
  <c r="AE209" i="4"/>
  <c r="AF209" i="4"/>
  <c r="AG209" i="4"/>
  <c r="AH209" i="4"/>
  <c r="Z210" i="4"/>
  <c r="AA210" i="4"/>
  <c r="AB210" i="4"/>
  <c r="AC210" i="4"/>
  <c r="AD210" i="4"/>
  <c r="M94" i="4" s="1"/>
  <c r="AE210" i="4"/>
  <c r="AF210" i="4"/>
  <c r="AG210" i="4"/>
  <c r="AH210" i="4"/>
  <c r="Z211" i="4"/>
  <c r="AA211" i="4"/>
  <c r="AB211" i="4"/>
  <c r="AC211" i="4"/>
  <c r="AD211" i="4"/>
  <c r="AE211" i="4"/>
  <c r="AF211" i="4"/>
  <c r="AG211" i="4"/>
  <c r="AH211" i="4"/>
  <c r="Z212" i="4"/>
  <c r="AA212" i="4"/>
  <c r="AB212" i="4"/>
  <c r="AC212" i="4"/>
  <c r="AD212" i="4"/>
  <c r="AE212" i="4"/>
  <c r="AF212" i="4"/>
  <c r="AG212" i="4"/>
  <c r="AH212" i="4"/>
  <c r="Z213" i="4"/>
  <c r="AA213" i="4"/>
  <c r="AB213" i="4"/>
  <c r="AC213" i="4"/>
  <c r="AD213" i="4"/>
  <c r="AE213" i="4"/>
  <c r="AF213" i="4"/>
  <c r="AG213" i="4"/>
  <c r="AH213" i="4"/>
  <c r="Z214" i="4"/>
  <c r="AA214" i="4"/>
  <c r="AB214" i="4"/>
  <c r="AC214" i="4"/>
  <c r="AD214" i="4"/>
  <c r="M98" i="4" s="1"/>
  <c r="AE214" i="4"/>
  <c r="AF214" i="4"/>
  <c r="AG214" i="4"/>
  <c r="AH214" i="4"/>
  <c r="Z215" i="4"/>
  <c r="AA215" i="4"/>
  <c r="AB215" i="4"/>
  <c r="AC215" i="4"/>
  <c r="AD215" i="4"/>
  <c r="AE215" i="4"/>
  <c r="AF215" i="4"/>
  <c r="AG215" i="4"/>
  <c r="AH215" i="4"/>
  <c r="AI215" i="4"/>
  <c r="AJ215" i="4" s="1"/>
  <c r="Z216" i="4"/>
  <c r="AA216" i="4"/>
  <c r="AB216" i="4"/>
  <c r="AC216" i="4"/>
  <c r="AD216" i="4"/>
  <c r="AE216" i="4"/>
  <c r="AF216" i="4"/>
  <c r="AG216" i="4"/>
  <c r="AH216" i="4"/>
  <c r="L21" i="4"/>
  <c r="L22" i="4"/>
  <c r="L23" i="4"/>
  <c r="L24" i="4"/>
  <c r="M24" i="4" s="1"/>
  <c r="L25" i="4"/>
  <c r="L26" i="4"/>
  <c r="L27" i="4"/>
  <c r="L28" i="4"/>
  <c r="M28" i="4" s="1"/>
  <c r="L29" i="4"/>
  <c r="L30" i="4"/>
  <c r="L31" i="4"/>
  <c r="L32" i="4"/>
  <c r="M32" i="4" s="1"/>
  <c r="L33" i="4"/>
  <c r="L34" i="4"/>
  <c r="L35" i="4"/>
  <c r="L36" i="4"/>
  <c r="M36" i="4" s="1"/>
  <c r="L37" i="4"/>
  <c r="L38" i="4"/>
  <c r="M38" i="4" s="1"/>
  <c r="L39" i="4"/>
  <c r="L40" i="4"/>
  <c r="M40" i="4" s="1"/>
  <c r="L41" i="4"/>
  <c r="L42" i="4"/>
  <c r="M42" i="4" s="1"/>
  <c r="L43" i="4"/>
  <c r="L44" i="4"/>
  <c r="M44" i="4" s="1"/>
  <c r="L45" i="4"/>
  <c r="L46" i="4"/>
  <c r="M46" i="4" s="1"/>
  <c r="L47" i="4"/>
  <c r="L48" i="4"/>
  <c r="M48" i="4" s="1"/>
  <c r="L49" i="4"/>
  <c r="L50" i="4"/>
  <c r="M50" i="4" s="1"/>
  <c r="L51" i="4"/>
  <c r="L52" i="4"/>
  <c r="M52" i="4" s="1"/>
  <c r="L53" i="4"/>
  <c r="L54" i="4"/>
  <c r="M54" i="4" s="1"/>
  <c r="L55" i="4"/>
  <c r="L56" i="4"/>
  <c r="M56" i="4" s="1"/>
  <c r="L57" i="4"/>
  <c r="L58" i="4"/>
  <c r="M58" i="4" s="1"/>
  <c r="L59" i="4"/>
  <c r="L60" i="4"/>
  <c r="M60" i="4" s="1"/>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M101" i="4"/>
  <c r="L102" i="4"/>
  <c r="M102" i="4"/>
  <c r="L103" i="4"/>
  <c r="M103" i="4"/>
  <c r="L104" i="4"/>
  <c r="M104" i="4"/>
  <c r="L105" i="4"/>
  <c r="M105" i="4"/>
  <c r="L106" i="4"/>
  <c r="M106" i="4"/>
  <c r="L107" i="4"/>
  <c r="M107" i="4"/>
  <c r="L108" i="4"/>
  <c r="M108" i="4"/>
  <c r="L109" i="4"/>
  <c r="M109" i="4"/>
  <c r="L110" i="4"/>
  <c r="M110" i="4"/>
  <c r="L111" i="4"/>
  <c r="M111" i="4"/>
  <c r="L112" i="4"/>
  <c r="M112" i="4"/>
  <c r="L113" i="4"/>
  <c r="M113" i="4"/>
  <c r="L114" i="4"/>
  <c r="M114" i="4"/>
  <c r="L115" i="4"/>
  <c r="M115" i="4"/>
  <c r="L116" i="4"/>
  <c r="M116" i="4"/>
  <c r="L117" i="4"/>
  <c r="M117" i="4"/>
  <c r="L118" i="4"/>
  <c r="M118" i="4"/>
  <c r="L119" i="4"/>
  <c r="M119" i="4"/>
  <c r="L120" i="4"/>
  <c r="M120" i="4"/>
  <c r="L121" i="4"/>
  <c r="M121" i="4"/>
  <c r="L122" i="4"/>
  <c r="M122" i="4"/>
  <c r="L123" i="4"/>
  <c r="M123" i="4"/>
  <c r="L124" i="4"/>
  <c r="M124" i="4"/>
  <c r="L125" i="4"/>
  <c r="M125" i="4"/>
  <c r="L126" i="4"/>
  <c r="M126" i="4"/>
  <c r="L127" i="4"/>
  <c r="M127" i="4"/>
  <c r="L128" i="4"/>
  <c r="M128" i="4"/>
  <c r="L129" i="4"/>
  <c r="M129" i="4"/>
  <c r="L130" i="4"/>
  <c r="M130" i="4"/>
  <c r="L131" i="4"/>
  <c r="M131" i="4"/>
  <c r="L132" i="4"/>
  <c r="M132" i="4"/>
  <c r="L133" i="4"/>
  <c r="M133" i="4"/>
  <c r="L134" i="4"/>
  <c r="M134" i="4"/>
  <c r="L135" i="4"/>
  <c r="M135" i="4"/>
  <c r="L136" i="4"/>
  <c r="M136" i="4"/>
  <c r="L137" i="4"/>
  <c r="M137" i="4"/>
  <c r="L138" i="4"/>
  <c r="M138" i="4"/>
  <c r="L139" i="4"/>
  <c r="M139" i="4"/>
  <c r="L140" i="4"/>
  <c r="M140" i="4"/>
  <c r="L141" i="4"/>
  <c r="M141" i="4"/>
  <c r="L142" i="4"/>
  <c r="M142" i="4"/>
  <c r="L143" i="4"/>
  <c r="M143" i="4"/>
  <c r="L144" i="4"/>
  <c r="M144" i="4"/>
  <c r="L145" i="4"/>
  <c r="M145" i="4"/>
  <c r="L146" i="4"/>
  <c r="M146" i="4"/>
  <c r="L147" i="4"/>
  <c r="M147" i="4"/>
  <c r="L148" i="4"/>
  <c r="M148" i="4"/>
  <c r="L149" i="4"/>
  <c r="M149" i="4"/>
  <c r="L150" i="4"/>
  <c r="M150" i="4"/>
  <c r="L151" i="4"/>
  <c r="M151" i="4"/>
  <c r="L152" i="4"/>
  <c r="M152" i="4"/>
  <c r="L153" i="4"/>
  <c r="M153" i="4"/>
  <c r="L154" i="4"/>
  <c r="M154" i="4"/>
  <c r="L155" i="4"/>
  <c r="M155" i="4"/>
  <c r="L156" i="4"/>
  <c r="M156" i="4"/>
  <c r="L157" i="4"/>
  <c r="M157" i="4"/>
  <c r="L158" i="4"/>
  <c r="M158" i="4"/>
  <c r="L159" i="4"/>
  <c r="M159" i="4"/>
  <c r="L160" i="4"/>
  <c r="M160" i="4"/>
  <c r="L161" i="4"/>
  <c r="M161" i="4"/>
  <c r="L162" i="4"/>
  <c r="M162" i="4"/>
  <c r="L163" i="4"/>
  <c r="M163" i="4"/>
  <c r="L164" i="4"/>
  <c r="M164" i="4"/>
  <c r="L165" i="4"/>
  <c r="M165" i="4"/>
  <c r="L166" i="4"/>
  <c r="M166" i="4"/>
  <c r="L167" i="4"/>
  <c r="M167" i="4"/>
  <c r="L168" i="4"/>
  <c r="M168" i="4"/>
  <c r="L169" i="4"/>
  <c r="M169" i="4"/>
  <c r="L170" i="4"/>
  <c r="M170" i="4"/>
  <c r="L171" i="4"/>
  <c r="M171" i="4"/>
  <c r="L172" i="4"/>
  <c r="M172" i="4"/>
  <c r="L173" i="4"/>
  <c r="M173" i="4"/>
  <c r="L174" i="4"/>
  <c r="M174" i="4"/>
  <c r="L175" i="4"/>
  <c r="M175" i="4"/>
  <c r="L176" i="4"/>
  <c r="M176" i="4"/>
  <c r="L177" i="4"/>
  <c r="M177" i="4"/>
  <c r="L178" i="4"/>
  <c r="M178" i="4"/>
  <c r="L179" i="4"/>
  <c r="M179" i="4"/>
  <c r="L180" i="4"/>
  <c r="M180" i="4"/>
  <c r="L181" i="4"/>
  <c r="M181" i="4"/>
  <c r="L182" i="4"/>
  <c r="M182" i="4"/>
  <c r="L183" i="4"/>
  <c r="M183" i="4"/>
  <c r="L184" i="4"/>
  <c r="M184" i="4"/>
  <c r="L185" i="4"/>
  <c r="M185" i="4"/>
  <c r="L186" i="4"/>
  <c r="M186" i="4"/>
  <c r="L187" i="4"/>
  <c r="M187" i="4"/>
  <c r="L188" i="4"/>
  <c r="M188" i="4"/>
  <c r="L189" i="4"/>
  <c r="M189" i="4"/>
  <c r="L190" i="4"/>
  <c r="M190" i="4"/>
  <c r="L191" i="4"/>
  <c r="M191" i="4"/>
  <c r="L192" i="4"/>
  <c r="M192" i="4"/>
  <c r="L193" i="4"/>
  <c r="M193" i="4"/>
  <c r="L194" i="4"/>
  <c r="M194" i="4"/>
  <c r="L195" i="4"/>
  <c r="M195" i="4"/>
  <c r="L196" i="4"/>
  <c r="M196" i="4"/>
  <c r="L197" i="4"/>
  <c r="M197" i="4"/>
  <c r="L198" i="4"/>
  <c r="M198" i="4"/>
  <c r="L199" i="4"/>
  <c r="M199" i="4"/>
  <c r="L200" i="4"/>
  <c r="M200" i="4"/>
  <c r="L201" i="4"/>
  <c r="M201" i="4"/>
  <c r="L202" i="4"/>
  <c r="M202" i="4"/>
  <c r="L203" i="4"/>
  <c r="M203" i="4"/>
  <c r="L204" i="4"/>
  <c r="M204" i="4"/>
  <c r="L205" i="4"/>
  <c r="M205" i="4"/>
  <c r="L206" i="4"/>
  <c r="M206" i="4"/>
  <c r="L207" i="4"/>
  <c r="M207" i="4"/>
  <c r="L208" i="4"/>
  <c r="M208" i="4"/>
  <c r="L209" i="4"/>
  <c r="M209" i="4"/>
  <c r="L210" i="4"/>
  <c r="M210" i="4"/>
  <c r="L211" i="4"/>
  <c r="M211" i="4"/>
  <c r="L212" i="4"/>
  <c r="M212" i="4"/>
  <c r="L213" i="4"/>
  <c r="M213" i="4"/>
  <c r="L214" i="4"/>
  <c r="M214" i="4"/>
  <c r="L215" i="4"/>
  <c r="M215" i="4"/>
  <c r="L216" i="4"/>
  <c r="M216" i="4"/>
  <c r="M31" i="8" l="1"/>
  <c r="M27" i="8"/>
  <c r="M23" i="8"/>
  <c r="AI110" i="8"/>
  <c r="AJ110" i="8" s="1"/>
  <c r="AI106" i="8"/>
  <c r="AJ106" i="8" s="1"/>
  <c r="AI102" i="8"/>
  <c r="AJ102" i="8" s="1"/>
  <c r="AI98" i="8"/>
  <c r="AJ98" i="8" s="1"/>
  <c r="AI94" i="8"/>
  <c r="AJ94" i="8" s="1"/>
  <c r="AI90" i="8"/>
  <c r="AJ90" i="8" s="1"/>
  <c r="AI86" i="8"/>
  <c r="AJ86" i="8" s="1"/>
  <c r="AI74" i="8"/>
  <c r="AJ74" i="8" s="1"/>
  <c r="AI66" i="8"/>
  <c r="AJ66" i="8" s="1"/>
  <c r="AI62" i="8"/>
  <c r="AJ62" i="8" s="1"/>
  <c r="AI58" i="8"/>
  <c r="AJ58" i="8" s="1"/>
  <c r="AI54" i="8"/>
  <c r="AJ54" i="8" s="1"/>
  <c r="AI46" i="8"/>
  <c r="AJ46" i="8" s="1"/>
  <c r="AI38" i="8"/>
  <c r="AJ38" i="8" s="1"/>
  <c r="AI34" i="8"/>
  <c r="AJ34" i="8" s="1"/>
  <c r="AI26" i="8"/>
  <c r="AJ26" i="8" s="1"/>
  <c r="AI22" i="8"/>
  <c r="AJ22" i="8" s="1"/>
  <c r="AI107" i="8"/>
  <c r="AJ107" i="8" s="1"/>
  <c r="AI103" i="8"/>
  <c r="AJ103" i="8" s="1"/>
  <c r="AI99" i="8"/>
  <c r="AJ99" i="8" s="1"/>
  <c r="AI95" i="8"/>
  <c r="AJ95" i="8" s="1"/>
  <c r="AI91" i="8"/>
  <c r="AJ91" i="8" s="1"/>
  <c r="AI87" i="8"/>
  <c r="AJ87" i="8" s="1"/>
  <c r="AI83" i="8"/>
  <c r="AJ83" i="8" s="1"/>
  <c r="AI79" i="8"/>
  <c r="AJ79" i="8" s="1"/>
  <c r="AI75" i="8"/>
  <c r="AJ75" i="8" s="1"/>
  <c r="AI71" i="8"/>
  <c r="AJ71" i="8" s="1"/>
  <c r="AI67" i="8"/>
  <c r="AJ67" i="8" s="1"/>
  <c r="AI63" i="8"/>
  <c r="AJ63" i="8" s="1"/>
  <c r="AI59" i="8"/>
  <c r="AJ59" i="8" s="1"/>
  <c r="AI55" i="8"/>
  <c r="AJ55" i="8" s="1"/>
  <c r="AI51" i="8"/>
  <c r="AJ51" i="8" s="1"/>
  <c r="AI47" i="8"/>
  <c r="AJ47" i="8" s="1"/>
  <c r="AI43" i="8"/>
  <c r="AJ43" i="8" s="1"/>
  <c r="AI39" i="8"/>
  <c r="AJ39" i="8" s="1"/>
  <c r="AI35" i="8"/>
  <c r="AJ35" i="8" s="1"/>
  <c r="AI31" i="8"/>
  <c r="AJ31" i="8" s="1"/>
  <c r="AI27" i="8"/>
  <c r="AJ27" i="8" s="1"/>
  <c r="AI23" i="8"/>
  <c r="AJ23" i="8" s="1"/>
  <c r="M37" i="8"/>
  <c r="M33" i="8"/>
  <c r="M29" i="8"/>
  <c r="M25" i="8"/>
  <c r="M21" i="8"/>
  <c r="AI108" i="8"/>
  <c r="AJ108" i="8" s="1"/>
  <c r="AI104" i="8"/>
  <c r="AJ104" i="8" s="1"/>
  <c r="AI100" i="8"/>
  <c r="AJ100" i="8" s="1"/>
  <c r="AI96" i="8"/>
  <c r="AJ96" i="8" s="1"/>
  <c r="AI92" i="8"/>
  <c r="AJ92" i="8" s="1"/>
  <c r="AI88" i="8"/>
  <c r="AJ88" i="8" s="1"/>
  <c r="AI84" i="8"/>
  <c r="AJ84" i="8" s="1"/>
  <c r="AI80" i="8"/>
  <c r="AJ80" i="8" s="1"/>
  <c r="AI76" i="8"/>
  <c r="AJ76" i="8" s="1"/>
  <c r="AI72" i="8"/>
  <c r="AJ72" i="8" s="1"/>
  <c r="AI68" i="8"/>
  <c r="AJ68" i="8" s="1"/>
  <c r="AI64" i="8"/>
  <c r="AJ64" i="8" s="1"/>
  <c r="AI60" i="8"/>
  <c r="AJ60" i="8" s="1"/>
  <c r="AI56" i="8"/>
  <c r="AJ56" i="8" s="1"/>
  <c r="AI52" i="8"/>
  <c r="AJ52" i="8" s="1"/>
  <c r="AI48" i="8"/>
  <c r="AJ48" i="8" s="1"/>
  <c r="AI44" i="8"/>
  <c r="AJ44" i="8" s="1"/>
  <c r="AI40" i="8"/>
  <c r="AJ40" i="8" s="1"/>
  <c r="AI36" i="8"/>
  <c r="AJ36" i="8" s="1"/>
  <c r="AI32" i="8"/>
  <c r="AJ32" i="8" s="1"/>
  <c r="AI28" i="8"/>
  <c r="AJ28" i="8" s="1"/>
  <c r="AI24" i="8"/>
  <c r="AJ24" i="8" s="1"/>
  <c r="M27" i="7"/>
  <c r="M23" i="7"/>
  <c r="AI110" i="7"/>
  <c r="AJ110" i="7" s="1"/>
  <c r="AI106" i="7"/>
  <c r="AJ106" i="7" s="1"/>
  <c r="AI102" i="7"/>
  <c r="AJ102" i="7" s="1"/>
  <c r="AI98" i="7"/>
  <c r="AJ98" i="7" s="1"/>
  <c r="AI94" i="7"/>
  <c r="AJ94" i="7" s="1"/>
  <c r="AI90" i="7"/>
  <c r="AJ90" i="7" s="1"/>
  <c r="AI86" i="7"/>
  <c r="AJ86" i="7" s="1"/>
  <c r="AI82" i="7"/>
  <c r="AJ82" i="7" s="1"/>
  <c r="AI78" i="7"/>
  <c r="AJ78" i="7" s="1"/>
  <c r="AI74" i="7"/>
  <c r="AJ74" i="7" s="1"/>
  <c r="AI70" i="7"/>
  <c r="AJ70" i="7" s="1"/>
  <c r="AI66" i="7"/>
  <c r="AJ66" i="7" s="1"/>
  <c r="AI62" i="7"/>
  <c r="AJ62" i="7" s="1"/>
  <c r="AI58" i="7"/>
  <c r="AJ58" i="7" s="1"/>
  <c r="AI54" i="7"/>
  <c r="AJ54" i="7" s="1"/>
  <c r="AI50" i="7"/>
  <c r="AJ50" i="7" s="1"/>
  <c r="AI46" i="7"/>
  <c r="AJ46" i="7" s="1"/>
  <c r="AI42" i="7"/>
  <c r="AJ42" i="7" s="1"/>
  <c r="AI38" i="7"/>
  <c r="AJ38" i="7" s="1"/>
  <c r="AI34" i="7"/>
  <c r="AJ34" i="7" s="1"/>
  <c r="AI30" i="7"/>
  <c r="AJ30" i="7" s="1"/>
  <c r="AI26" i="7"/>
  <c r="AJ26" i="7" s="1"/>
  <c r="AI22" i="7"/>
  <c r="AJ22" i="7" s="1"/>
  <c r="AI107" i="7"/>
  <c r="AJ107" i="7" s="1"/>
  <c r="AI103" i="7"/>
  <c r="AJ103" i="7" s="1"/>
  <c r="AI99" i="7"/>
  <c r="AJ99" i="7" s="1"/>
  <c r="AI95" i="7"/>
  <c r="AJ95" i="7" s="1"/>
  <c r="AI91" i="7"/>
  <c r="AJ91" i="7" s="1"/>
  <c r="AI87" i="7"/>
  <c r="AJ87" i="7" s="1"/>
  <c r="AI83" i="7"/>
  <c r="AJ83" i="7" s="1"/>
  <c r="AI79" i="7"/>
  <c r="AJ79" i="7" s="1"/>
  <c r="AI75" i="7"/>
  <c r="AJ75" i="7" s="1"/>
  <c r="AI71" i="7"/>
  <c r="AJ71" i="7" s="1"/>
  <c r="AI67" i="7"/>
  <c r="AJ67" i="7" s="1"/>
  <c r="AI63" i="7"/>
  <c r="AJ63" i="7" s="1"/>
  <c r="AI59" i="7"/>
  <c r="AJ59" i="7" s="1"/>
  <c r="AI55" i="7"/>
  <c r="AJ55" i="7" s="1"/>
  <c r="AI51" i="7"/>
  <c r="AJ51" i="7" s="1"/>
  <c r="AI47" i="7"/>
  <c r="AJ47" i="7" s="1"/>
  <c r="AI43" i="7"/>
  <c r="AJ43" i="7" s="1"/>
  <c r="AI39" i="7"/>
  <c r="AJ39" i="7" s="1"/>
  <c r="AI35" i="7"/>
  <c r="AJ35" i="7" s="1"/>
  <c r="AI31" i="7"/>
  <c r="AJ31" i="7" s="1"/>
  <c r="AI27" i="7"/>
  <c r="AJ27" i="7" s="1"/>
  <c r="AI23" i="7"/>
  <c r="AJ23" i="7" s="1"/>
  <c r="M21" i="7"/>
  <c r="AI108" i="7"/>
  <c r="AJ108" i="7" s="1"/>
  <c r="AI104" i="7"/>
  <c r="AJ104" i="7" s="1"/>
  <c r="AI100" i="7"/>
  <c r="AJ100" i="7" s="1"/>
  <c r="AI96" i="7"/>
  <c r="AJ96" i="7" s="1"/>
  <c r="AI92" i="7"/>
  <c r="AJ92" i="7" s="1"/>
  <c r="AI88" i="7"/>
  <c r="AJ88" i="7" s="1"/>
  <c r="AI84" i="7"/>
  <c r="AJ84" i="7" s="1"/>
  <c r="AI80" i="7"/>
  <c r="AJ80" i="7" s="1"/>
  <c r="AI76" i="7"/>
  <c r="AJ76" i="7" s="1"/>
  <c r="AI72" i="7"/>
  <c r="AJ72" i="7" s="1"/>
  <c r="AI68" i="7"/>
  <c r="AJ68" i="7" s="1"/>
  <c r="AI64" i="7"/>
  <c r="AJ64" i="7" s="1"/>
  <c r="AI60" i="7"/>
  <c r="AJ60" i="7" s="1"/>
  <c r="AI56" i="7"/>
  <c r="AJ56" i="7" s="1"/>
  <c r="AI52" i="7"/>
  <c r="AJ52" i="7" s="1"/>
  <c r="AI48" i="7"/>
  <c r="AJ48" i="7" s="1"/>
  <c r="AI44" i="7"/>
  <c r="AJ44" i="7" s="1"/>
  <c r="AI40" i="7"/>
  <c r="AJ40" i="7" s="1"/>
  <c r="AI211" i="6"/>
  <c r="AJ211" i="6" s="1"/>
  <c r="AI203" i="6"/>
  <c r="AJ203" i="6" s="1"/>
  <c r="AI195" i="6"/>
  <c r="AJ195" i="6" s="1"/>
  <c r="AI188" i="6"/>
  <c r="AJ188" i="6" s="1"/>
  <c r="AI186" i="6"/>
  <c r="AJ186" i="6" s="1"/>
  <c r="AI184" i="6"/>
  <c r="AJ184" i="6" s="1"/>
  <c r="AI182" i="6"/>
  <c r="AJ182" i="6" s="1"/>
  <c r="AI180" i="6"/>
  <c r="AJ180" i="6" s="1"/>
  <c r="AI178" i="6"/>
  <c r="AJ178" i="6" s="1"/>
  <c r="AI176" i="6"/>
  <c r="AJ176" i="6" s="1"/>
  <c r="AI174" i="6"/>
  <c r="AJ174" i="6" s="1"/>
  <c r="AI172" i="6"/>
  <c r="AJ172" i="6" s="1"/>
  <c r="AI170" i="6"/>
  <c r="AJ170" i="6" s="1"/>
  <c r="AI168" i="6"/>
  <c r="AJ168" i="6" s="1"/>
  <c r="AI166" i="6"/>
  <c r="AJ166" i="6" s="1"/>
  <c r="AI164" i="6"/>
  <c r="AJ164" i="6" s="1"/>
  <c r="AI162" i="6"/>
  <c r="AJ162" i="6" s="1"/>
  <c r="AI160" i="6"/>
  <c r="AJ160" i="6" s="1"/>
  <c r="AI158" i="6"/>
  <c r="AJ158" i="6" s="1"/>
  <c r="AI156" i="6"/>
  <c r="AJ156" i="6" s="1"/>
  <c r="AI154" i="6"/>
  <c r="AJ154" i="6" s="1"/>
  <c r="AI152" i="6"/>
  <c r="AJ152" i="6" s="1"/>
  <c r="AI150" i="6"/>
  <c r="AJ150" i="6" s="1"/>
  <c r="AI148" i="6"/>
  <c r="AJ148" i="6" s="1"/>
  <c r="AI146" i="6"/>
  <c r="AJ146" i="6" s="1"/>
  <c r="AI21" i="6"/>
  <c r="AJ21" i="6" s="1"/>
  <c r="AI207" i="6"/>
  <c r="AJ207" i="6" s="1"/>
  <c r="AI199" i="6"/>
  <c r="AJ199" i="6" s="1"/>
  <c r="AI212" i="6"/>
  <c r="AJ212" i="6" s="1"/>
  <c r="AI204" i="6"/>
  <c r="AJ204" i="6" s="1"/>
  <c r="AI200" i="6"/>
  <c r="AJ200" i="6" s="1"/>
  <c r="AI196" i="6"/>
  <c r="AJ196" i="6" s="1"/>
  <c r="AI192" i="6"/>
  <c r="AJ192" i="6" s="1"/>
  <c r="AI205" i="6"/>
  <c r="AJ205" i="6" s="1"/>
  <c r="AI185" i="6"/>
  <c r="AJ185" i="6" s="1"/>
  <c r="AI189" i="6"/>
  <c r="AJ189" i="6" s="1"/>
  <c r="AI144" i="6"/>
  <c r="AJ144" i="6" s="1"/>
  <c r="AI183" i="6"/>
  <c r="AJ183" i="6" s="1"/>
  <c r="AI187" i="6"/>
  <c r="AJ187" i="6" s="1"/>
  <c r="AI130" i="6"/>
  <c r="AJ130" i="6" s="1"/>
  <c r="AI181" i="6"/>
  <c r="AJ181" i="6" s="1"/>
  <c r="AI177" i="6"/>
  <c r="AJ177" i="6" s="1"/>
  <c r="AI169" i="6"/>
  <c r="AJ169" i="6" s="1"/>
  <c r="AI165" i="6"/>
  <c r="AJ165" i="6" s="1"/>
  <c r="AI161" i="6"/>
  <c r="AJ161" i="6" s="1"/>
  <c r="AI153" i="6"/>
  <c r="AJ153" i="6" s="1"/>
  <c r="AI149" i="6"/>
  <c r="AJ149" i="6" s="1"/>
  <c r="AI145" i="6"/>
  <c r="AJ145" i="6" s="1"/>
  <c r="AI141" i="6"/>
  <c r="AJ141" i="6" s="1"/>
  <c r="AI133" i="6"/>
  <c r="AJ133" i="6" s="1"/>
  <c r="AI129" i="6"/>
  <c r="AJ129" i="6" s="1"/>
  <c r="AI125" i="6"/>
  <c r="AJ125" i="6" s="1"/>
  <c r="AI117" i="6"/>
  <c r="AJ117" i="6" s="1"/>
  <c r="AI113" i="6"/>
  <c r="AJ113" i="6" s="1"/>
  <c r="AI109" i="6"/>
  <c r="AJ109" i="6" s="1"/>
  <c r="AI101" i="6"/>
  <c r="AJ101" i="6" s="1"/>
  <c r="AI97" i="6"/>
  <c r="AJ97" i="6" s="1"/>
  <c r="AI93" i="6"/>
  <c r="AJ93" i="6" s="1"/>
  <c r="AI89" i="6"/>
  <c r="AJ89" i="6" s="1"/>
  <c r="AI81" i="6"/>
  <c r="AJ81" i="6" s="1"/>
  <c r="AI77" i="6"/>
  <c r="AJ77" i="6" s="1"/>
  <c r="AI73" i="6"/>
  <c r="AJ73" i="6" s="1"/>
  <c r="AI65" i="6"/>
  <c r="AJ65" i="6" s="1"/>
  <c r="AI61" i="6"/>
  <c r="AJ61" i="6" s="1"/>
  <c r="AI57" i="6"/>
  <c r="AJ57" i="6" s="1"/>
  <c r="AI49" i="6"/>
  <c r="AJ49" i="6" s="1"/>
  <c r="AI25" i="6"/>
  <c r="AJ25" i="6" s="1"/>
  <c r="AI210" i="6"/>
  <c r="AJ210" i="6" s="1"/>
  <c r="AI206" i="6"/>
  <c r="AJ206" i="6" s="1"/>
  <c r="AI202" i="6"/>
  <c r="AJ202" i="6" s="1"/>
  <c r="AI194" i="6"/>
  <c r="AJ194" i="6" s="1"/>
  <c r="AI190" i="6"/>
  <c r="AJ190" i="6" s="1"/>
  <c r="AI142" i="6"/>
  <c r="AJ142" i="6" s="1"/>
  <c r="AI134" i="6"/>
  <c r="AJ134" i="6" s="1"/>
  <c r="AI126" i="6"/>
  <c r="AJ126" i="6" s="1"/>
  <c r="AI122" i="6"/>
  <c r="AJ122" i="6" s="1"/>
  <c r="AI118" i="6"/>
  <c r="AJ118" i="6" s="1"/>
  <c r="AI114" i="6"/>
  <c r="AJ114" i="6" s="1"/>
  <c r="AI110" i="6"/>
  <c r="AJ110" i="6" s="1"/>
  <c r="AI106" i="6"/>
  <c r="AJ106" i="6" s="1"/>
  <c r="AI102" i="6"/>
  <c r="AJ102" i="6" s="1"/>
  <c r="AI98" i="6"/>
  <c r="AJ98" i="6" s="1"/>
  <c r="AI94" i="6"/>
  <c r="AJ94" i="6" s="1"/>
  <c r="AI90" i="6"/>
  <c r="AJ90"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179" i="6"/>
  <c r="AJ179" i="6" s="1"/>
  <c r="AI175" i="6"/>
  <c r="AJ175" i="6" s="1"/>
  <c r="AI171" i="6"/>
  <c r="AJ171" i="6" s="1"/>
  <c r="AI167" i="6"/>
  <c r="AJ167" i="6" s="1"/>
  <c r="AI163" i="6"/>
  <c r="AJ163" i="6" s="1"/>
  <c r="AI159" i="6"/>
  <c r="AJ159" i="6" s="1"/>
  <c r="AI155" i="6"/>
  <c r="AJ155" i="6" s="1"/>
  <c r="AI151" i="6"/>
  <c r="AJ151" i="6" s="1"/>
  <c r="AI147" i="6"/>
  <c r="AJ147" i="6" s="1"/>
  <c r="AI143" i="6"/>
  <c r="AJ143" i="6" s="1"/>
  <c r="AI139" i="6"/>
  <c r="AJ139" i="6" s="1"/>
  <c r="AI135" i="6"/>
  <c r="AJ135" i="6" s="1"/>
  <c r="AI131" i="6"/>
  <c r="AJ131" i="6" s="1"/>
  <c r="AI127" i="6"/>
  <c r="AJ127" i="6" s="1"/>
  <c r="AI123" i="6"/>
  <c r="AJ123" i="6" s="1"/>
  <c r="AI119" i="6"/>
  <c r="AJ119" i="6" s="1"/>
  <c r="AI115" i="6"/>
  <c r="AJ115" i="6" s="1"/>
  <c r="AI111" i="6"/>
  <c r="AJ111" i="6" s="1"/>
  <c r="AI107" i="6"/>
  <c r="AJ107" i="6" s="1"/>
  <c r="AI103" i="6"/>
  <c r="AJ103" i="6" s="1"/>
  <c r="AI99" i="6"/>
  <c r="AJ99" i="6" s="1"/>
  <c r="AI95" i="6"/>
  <c r="AJ95" i="6" s="1"/>
  <c r="AI91" i="6"/>
  <c r="AJ91" i="6" s="1"/>
  <c r="AI87" i="6"/>
  <c r="AJ87" i="6" s="1"/>
  <c r="AI83" i="6"/>
  <c r="AJ83" i="6" s="1"/>
  <c r="AI79" i="6"/>
  <c r="AJ79" i="6" s="1"/>
  <c r="AI75" i="6"/>
  <c r="AJ75" i="6" s="1"/>
  <c r="AI71" i="6"/>
  <c r="AJ71" i="6" s="1"/>
  <c r="AI67" i="6"/>
  <c r="AJ67" i="6" s="1"/>
  <c r="AI63" i="6"/>
  <c r="AJ63" i="6" s="1"/>
  <c r="AI59" i="6"/>
  <c r="AJ59" i="6" s="1"/>
  <c r="AI55" i="6"/>
  <c r="AJ55" i="6" s="1"/>
  <c r="AI51" i="6"/>
  <c r="AJ51" i="6" s="1"/>
  <c r="AI47" i="6"/>
  <c r="AJ47" i="6" s="1"/>
  <c r="AI43" i="6"/>
  <c r="AJ43" i="6" s="1"/>
  <c r="AI39" i="6"/>
  <c r="AJ39" i="6" s="1"/>
  <c r="AI35" i="6"/>
  <c r="AJ35" i="6" s="1"/>
  <c r="AI31" i="6"/>
  <c r="AJ31" i="6" s="1"/>
  <c r="AI27" i="6"/>
  <c r="AJ27" i="6" s="1"/>
  <c r="AI23" i="6"/>
  <c r="AJ23" i="6" s="1"/>
  <c r="AI140" i="6"/>
  <c r="AJ140" i="6" s="1"/>
  <c r="AI136" i="6"/>
  <c r="AJ136" i="6" s="1"/>
  <c r="AI132" i="6"/>
  <c r="AJ132" i="6" s="1"/>
  <c r="AI128" i="6"/>
  <c r="AJ128" i="6" s="1"/>
  <c r="AI124" i="6"/>
  <c r="AJ124" i="6" s="1"/>
  <c r="AI120" i="6"/>
  <c r="AJ120" i="6" s="1"/>
  <c r="AI116" i="6"/>
  <c r="AJ116" i="6" s="1"/>
  <c r="AI112" i="6"/>
  <c r="AJ112" i="6" s="1"/>
  <c r="AI108" i="6"/>
  <c r="AJ108" i="6" s="1"/>
  <c r="AI104" i="6"/>
  <c r="AJ104" i="6" s="1"/>
  <c r="AI100" i="6"/>
  <c r="AJ100" i="6" s="1"/>
  <c r="AI96" i="6"/>
  <c r="AJ96" i="6" s="1"/>
  <c r="AI92" i="6"/>
  <c r="AJ92" i="6" s="1"/>
  <c r="AI88" i="6"/>
  <c r="AJ88"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AI20" i="6"/>
  <c r="AJ20" i="6" s="1"/>
  <c r="AI173" i="6"/>
  <c r="AJ173" i="6" s="1"/>
  <c r="AI157" i="6"/>
  <c r="AJ157" i="6" s="1"/>
  <c r="AI137" i="6"/>
  <c r="AJ137" i="6" s="1"/>
  <c r="AI121" i="6"/>
  <c r="AJ121" i="6" s="1"/>
  <c r="AI105" i="6"/>
  <c r="AJ105" i="6" s="1"/>
  <c r="AI85" i="6"/>
  <c r="AJ85" i="6" s="1"/>
  <c r="AI69" i="6"/>
  <c r="AJ69" i="6" s="1"/>
  <c r="AI53" i="6"/>
  <c r="AJ53" i="6" s="1"/>
  <c r="AI45" i="6"/>
  <c r="AJ45" i="6" s="1"/>
  <c r="AI41" i="6"/>
  <c r="AJ41" i="6" s="1"/>
  <c r="AI37" i="6"/>
  <c r="AJ37" i="6" s="1"/>
  <c r="AI33" i="6"/>
  <c r="AJ33" i="6" s="1"/>
  <c r="AI29" i="6"/>
  <c r="AJ29" i="6" s="1"/>
  <c r="AI217" i="5"/>
  <c r="AJ217" i="5" s="1"/>
  <c r="AI213" i="5"/>
  <c r="AJ213" i="5" s="1"/>
  <c r="AI209" i="5"/>
  <c r="AJ209" i="5" s="1"/>
  <c r="AI205" i="5"/>
  <c r="AJ205" i="5" s="1"/>
  <c r="AI201" i="5"/>
  <c r="AJ201" i="5" s="1"/>
  <c r="AI197" i="5"/>
  <c r="AJ197" i="5" s="1"/>
  <c r="AI193" i="5"/>
  <c r="AJ193" i="5" s="1"/>
  <c r="AI45" i="5"/>
  <c r="AJ45" i="5" s="1"/>
  <c r="AI206" i="5"/>
  <c r="AJ206" i="5" s="1"/>
  <c r="AI202" i="5"/>
  <c r="AJ202" i="5" s="1"/>
  <c r="AI198" i="5"/>
  <c r="AJ198" i="5" s="1"/>
  <c r="AI194" i="5"/>
  <c r="AJ194" i="5" s="1"/>
  <c r="AI184" i="5"/>
  <c r="AJ184" i="5" s="1"/>
  <c r="AI180" i="5"/>
  <c r="AJ180" i="5" s="1"/>
  <c r="AI178" i="5"/>
  <c r="AJ178" i="5" s="1"/>
  <c r="AI174" i="5"/>
  <c r="AJ174" i="5" s="1"/>
  <c r="AI170" i="5"/>
  <c r="AJ170" i="5" s="1"/>
  <c r="AI166" i="5"/>
  <c r="AJ166" i="5" s="1"/>
  <c r="AI164" i="5"/>
  <c r="AJ164" i="5" s="1"/>
  <c r="AI154" i="5"/>
  <c r="AJ154" i="5" s="1"/>
  <c r="AI189" i="5"/>
  <c r="AJ189" i="5" s="1"/>
  <c r="AI148" i="5"/>
  <c r="AJ148" i="5" s="1"/>
  <c r="AI187" i="5"/>
  <c r="AJ187" i="5" s="1"/>
  <c r="AI36" i="5"/>
  <c r="AJ36" i="5" s="1"/>
  <c r="AI31" i="5"/>
  <c r="AJ31" i="5" s="1"/>
  <c r="AI27" i="5"/>
  <c r="AJ27" i="5" s="1"/>
  <c r="AI28" i="5"/>
  <c r="AJ28" i="5" s="1"/>
  <c r="AI20" i="5"/>
  <c r="AJ20" i="5" s="1"/>
  <c r="AI211" i="5"/>
  <c r="AJ211" i="5" s="1"/>
  <c r="AI203" i="5"/>
  <c r="AJ203" i="5" s="1"/>
  <c r="AI181" i="5"/>
  <c r="AJ181" i="5" s="1"/>
  <c r="AI177" i="5"/>
  <c r="AJ177" i="5" s="1"/>
  <c r="AI173" i="5"/>
  <c r="AJ173" i="5" s="1"/>
  <c r="AI165" i="5"/>
  <c r="AJ165" i="5" s="1"/>
  <c r="AI161" i="5"/>
  <c r="AJ161" i="5" s="1"/>
  <c r="AI157" i="5"/>
  <c r="AJ157" i="5" s="1"/>
  <c r="AI149" i="5"/>
  <c r="AJ149" i="5" s="1"/>
  <c r="AI145" i="5"/>
  <c r="AJ145" i="5" s="1"/>
  <c r="AI141" i="5"/>
  <c r="AJ141" i="5" s="1"/>
  <c r="AI133" i="5"/>
  <c r="AJ133" i="5" s="1"/>
  <c r="AI129" i="5"/>
  <c r="AJ129" i="5" s="1"/>
  <c r="AI125" i="5"/>
  <c r="AJ125" i="5" s="1"/>
  <c r="AI117" i="5"/>
  <c r="AJ117" i="5" s="1"/>
  <c r="AI113" i="5"/>
  <c r="AJ113" i="5" s="1"/>
  <c r="AI105" i="5"/>
  <c r="AJ105" i="5" s="1"/>
  <c r="AI101" i="5"/>
  <c r="AJ101" i="5" s="1"/>
  <c r="AI97" i="5"/>
  <c r="AJ97" i="5" s="1"/>
  <c r="AI89" i="5"/>
  <c r="AJ89" i="5" s="1"/>
  <c r="AI85" i="5"/>
  <c r="AJ85" i="5" s="1"/>
  <c r="AI81" i="5"/>
  <c r="AJ81" i="5" s="1"/>
  <c r="AI73" i="5"/>
  <c r="AJ73" i="5" s="1"/>
  <c r="AI69" i="5"/>
  <c r="AJ69" i="5" s="1"/>
  <c r="AI65" i="5"/>
  <c r="AJ65" i="5" s="1"/>
  <c r="AI57" i="5"/>
  <c r="AJ57" i="5" s="1"/>
  <c r="AI53" i="5"/>
  <c r="AJ53" i="5" s="1"/>
  <c r="AI49" i="5"/>
  <c r="AJ49" i="5" s="1"/>
  <c r="AI43" i="5"/>
  <c r="AJ43" i="5" s="1"/>
  <c r="AI39" i="5"/>
  <c r="AJ39" i="5" s="1"/>
  <c r="AI41" i="5"/>
  <c r="AJ41" i="5" s="1"/>
  <c r="AI37" i="5"/>
  <c r="AJ37" i="5" s="1"/>
  <c r="AI33" i="5"/>
  <c r="AJ33" i="5" s="1"/>
  <c r="AI29" i="5"/>
  <c r="AJ29" i="5" s="1"/>
  <c r="AI25" i="5"/>
  <c r="AJ25" i="5" s="1"/>
  <c r="AI21" i="5"/>
  <c r="AJ21" i="5" s="1"/>
  <c r="AI150" i="5"/>
  <c r="AJ150" i="5" s="1"/>
  <c r="AI146" i="5"/>
  <c r="AJ146" i="5" s="1"/>
  <c r="AI142" i="5"/>
  <c r="AJ142" i="5" s="1"/>
  <c r="AI138" i="5"/>
  <c r="AJ138" i="5" s="1"/>
  <c r="AI134" i="5"/>
  <c r="AJ134" i="5" s="1"/>
  <c r="AI130" i="5"/>
  <c r="AJ130" i="5" s="1"/>
  <c r="AI126" i="5"/>
  <c r="AJ126" i="5" s="1"/>
  <c r="AI122" i="5"/>
  <c r="AJ122" i="5" s="1"/>
  <c r="AI118" i="5"/>
  <c r="AJ118" i="5" s="1"/>
  <c r="AI114" i="5"/>
  <c r="AJ114" i="5" s="1"/>
  <c r="AI110" i="5"/>
  <c r="AJ110" i="5" s="1"/>
  <c r="AI106" i="5"/>
  <c r="AJ106" i="5" s="1"/>
  <c r="AI102" i="5"/>
  <c r="AJ102"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4" i="5"/>
  <c r="AJ34" i="5" s="1"/>
  <c r="AI30" i="5"/>
  <c r="AJ30" i="5" s="1"/>
  <c r="AI26" i="5"/>
  <c r="AJ26" i="5" s="1"/>
  <c r="AI22" i="5"/>
  <c r="AJ22" i="5" s="1"/>
  <c r="AI183" i="5"/>
  <c r="AJ183" i="5" s="1"/>
  <c r="AI179" i="5"/>
  <c r="AJ179" i="5" s="1"/>
  <c r="AI175" i="5"/>
  <c r="AJ175" i="5" s="1"/>
  <c r="AI171" i="5"/>
  <c r="AJ171" i="5" s="1"/>
  <c r="AI167" i="5"/>
  <c r="AJ167" i="5" s="1"/>
  <c r="AI163" i="5"/>
  <c r="AJ163" i="5" s="1"/>
  <c r="AI159" i="5"/>
  <c r="AJ159" i="5" s="1"/>
  <c r="AI155" i="5"/>
  <c r="AJ155" i="5" s="1"/>
  <c r="AI151" i="5"/>
  <c r="AJ151" i="5" s="1"/>
  <c r="AI147" i="5"/>
  <c r="AJ147" i="5" s="1"/>
  <c r="AI143" i="5"/>
  <c r="AJ143" i="5" s="1"/>
  <c r="AI139" i="5"/>
  <c r="AJ139" i="5" s="1"/>
  <c r="AI135" i="5"/>
  <c r="AJ135" i="5" s="1"/>
  <c r="AI131" i="5"/>
  <c r="AJ131" i="5" s="1"/>
  <c r="AI127" i="5"/>
  <c r="AJ127" i="5" s="1"/>
  <c r="AI123" i="5"/>
  <c r="AJ123" i="5" s="1"/>
  <c r="AI119" i="5"/>
  <c r="AJ119" i="5" s="1"/>
  <c r="AI115" i="5"/>
  <c r="AJ115" i="5" s="1"/>
  <c r="AI111" i="5"/>
  <c r="AJ111" i="5" s="1"/>
  <c r="AI107" i="5"/>
  <c r="AJ107" i="5" s="1"/>
  <c r="AI103" i="5"/>
  <c r="AJ103" i="5" s="1"/>
  <c r="AI99" i="5"/>
  <c r="AJ99" i="5" s="1"/>
  <c r="AI95" i="5"/>
  <c r="AJ95" i="5" s="1"/>
  <c r="AI91" i="5"/>
  <c r="AJ91" i="5" s="1"/>
  <c r="AI87" i="5"/>
  <c r="AJ87" i="5" s="1"/>
  <c r="AI83" i="5"/>
  <c r="AJ83" i="5" s="1"/>
  <c r="AI79" i="5"/>
  <c r="AJ79" i="5" s="1"/>
  <c r="AI75" i="5"/>
  <c r="AJ75" i="5" s="1"/>
  <c r="AI71" i="5"/>
  <c r="AJ71" i="5" s="1"/>
  <c r="AI67" i="5"/>
  <c r="AJ67" i="5" s="1"/>
  <c r="AI63" i="5"/>
  <c r="AJ63" i="5" s="1"/>
  <c r="AI59" i="5"/>
  <c r="AJ59" i="5" s="1"/>
  <c r="AI55" i="5"/>
  <c r="AJ55" i="5" s="1"/>
  <c r="AI51" i="5"/>
  <c r="AJ51" i="5" s="1"/>
  <c r="AI47" i="5"/>
  <c r="AJ47" i="5" s="1"/>
  <c r="AI35" i="5"/>
  <c r="AJ35" i="5" s="1"/>
  <c r="AI23" i="5"/>
  <c r="AJ23" i="5" s="1"/>
  <c r="AI144" i="5"/>
  <c r="AJ144" i="5" s="1"/>
  <c r="AI140" i="5"/>
  <c r="AJ140" i="5" s="1"/>
  <c r="AI136" i="5"/>
  <c r="AJ136" i="5" s="1"/>
  <c r="AI132" i="5"/>
  <c r="AJ132" i="5" s="1"/>
  <c r="AI128" i="5"/>
  <c r="AJ128" i="5" s="1"/>
  <c r="AI124" i="5"/>
  <c r="AJ124" i="5" s="1"/>
  <c r="AI120" i="5"/>
  <c r="AJ120" i="5" s="1"/>
  <c r="AI116" i="5"/>
  <c r="AJ116" i="5" s="1"/>
  <c r="AI112" i="5"/>
  <c r="AJ112" i="5" s="1"/>
  <c r="AI108" i="5"/>
  <c r="AJ108" i="5" s="1"/>
  <c r="AI104" i="5"/>
  <c r="AJ104" i="5" s="1"/>
  <c r="AI100" i="5"/>
  <c r="AJ100" i="5" s="1"/>
  <c r="AI96" i="5"/>
  <c r="AJ96" i="5" s="1"/>
  <c r="AI92" i="5"/>
  <c r="AJ92" i="5" s="1"/>
  <c r="AI88" i="5"/>
  <c r="AJ88" i="5" s="1"/>
  <c r="AI84" i="5"/>
  <c r="AJ84" i="5" s="1"/>
  <c r="AI80" i="5"/>
  <c r="AJ80" i="5" s="1"/>
  <c r="AI76" i="5"/>
  <c r="AJ76" i="5" s="1"/>
  <c r="AI72" i="5"/>
  <c r="AJ72" i="5" s="1"/>
  <c r="AI68" i="5"/>
  <c r="AJ68" i="5" s="1"/>
  <c r="AI64" i="5"/>
  <c r="AJ64" i="5" s="1"/>
  <c r="AI60" i="5"/>
  <c r="AJ60" i="5" s="1"/>
  <c r="AI56" i="5"/>
  <c r="AJ56" i="5" s="1"/>
  <c r="AI52" i="5"/>
  <c r="AJ52" i="5" s="1"/>
  <c r="AI48" i="5"/>
  <c r="AJ48" i="5" s="1"/>
  <c r="AI44" i="5"/>
  <c r="AJ44" i="5" s="1"/>
  <c r="AI40" i="5"/>
  <c r="AJ40" i="5" s="1"/>
  <c r="AI32" i="5"/>
  <c r="AJ32" i="5" s="1"/>
  <c r="AI24" i="5"/>
  <c r="AJ24" i="5" s="1"/>
  <c r="AI185" i="5"/>
  <c r="AJ185" i="5" s="1"/>
  <c r="AI169" i="5"/>
  <c r="AJ169" i="5" s="1"/>
  <c r="AI153" i="5"/>
  <c r="AJ153" i="5" s="1"/>
  <c r="AI137" i="5"/>
  <c r="AJ137" i="5" s="1"/>
  <c r="AI121" i="5"/>
  <c r="AJ121" i="5" s="1"/>
  <c r="AI109" i="5"/>
  <c r="AJ109" i="5" s="1"/>
  <c r="AI93" i="5"/>
  <c r="AJ93" i="5" s="1"/>
  <c r="AI77" i="5"/>
  <c r="AJ77" i="5" s="1"/>
  <c r="AI61" i="5"/>
  <c r="AJ61" i="5" s="1"/>
  <c r="M99" i="4"/>
  <c r="M97" i="4"/>
  <c r="M95" i="4"/>
  <c r="M93" i="4"/>
  <c r="M91" i="4"/>
  <c r="M89" i="4"/>
  <c r="M87" i="4"/>
  <c r="M85" i="4"/>
  <c r="M83" i="4"/>
  <c r="M81" i="4"/>
  <c r="M79" i="4"/>
  <c r="M77" i="4"/>
  <c r="M75" i="4"/>
  <c r="M73" i="4"/>
  <c r="M71" i="4"/>
  <c r="M69" i="4"/>
  <c r="M67" i="4"/>
  <c r="M65" i="4"/>
  <c r="M63" i="4"/>
  <c r="M61" i="4"/>
  <c r="M57" i="4"/>
  <c r="M53" i="4"/>
  <c r="M49" i="4"/>
  <c r="M45" i="4"/>
  <c r="M41" i="4"/>
  <c r="M37" i="4"/>
  <c r="M33" i="4"/>
  <c r="M29" i="4"/>
  <c r="M25" i="4"/>
  <c r="M21" i="4"/>
  <c r="AI214" i="4"/>
  <c r="AJ214" i="4" s="1"/>
  <c r="AI210" i="4"/>
  <c r="AJ210" i="4" s="1"/>
  <c r="AI206" i="4"/>
  <c r="AJ206" i="4" s="1"/>
  <c r="AI202" i="4"/>
  <c r="AJ202" i="4" s="1"/>
  <c r="AI198" i="4"/>
  <c r="AJ198" i="4" s="1"/>
  <c r="AI194" i="4"/>
  <c r="AJ194" i="4" s="1"/>
  <c r="AI190" i="4"/>
  <c r="AJ190" i="4" s="1"/>
  <c r="AI187" i="4"/>
  <c r="AJ187" i="4" s="1"/>
  <c r="AI179" i="4"/>
  <c r="AJ179" i="4" s="1"/>
  <c r="AI211" i="4"/>
  <c r="AJ211" i="4" s="1"/>
  <c r="AI207" i="4"/>
  <c r="AJ207" i="4" s="1"/>
  <c r="AI203" i="4"/>
  <c r="AJ203" i="4" s="1"/>
  <c r="AI199" i="4"/>
  <c r="AJ199" i="4" s="1"/>
  <c r="AI195" i="4"/>
  <c r="AJ195" i="4" s="1"/>
  <c r="AI191" i="4"/>
  <c r="AJ191" i="4" s="1"/>
  <c r="AI185" i="4"/>
  <c r="AJ185" i="4" s="1"/>
  <c r="AI182" i="4"/>
  <c r="AJ182" i="4" s="1"/>
  <c r="AI169" i="4"/>
  <c r="AJ169" i="4" s="1"/>
  <c r="AI161" i="4"/>
  <c r="AJ161" i="4" s="1"/>
  <c r="AI153" i="4"/>
  <c r="AJ153" i="4" s="1"/>
  <c r="AI145" i="4"/>
  <c r="AJ145" i="4" s="1"/>
  <c r="AI137" i="4"/>
  <c r="AJ137" i="4" s="1"/>
  <c r="AI129" i="4"/>
  <c r="AJ129" i="4" s="1"/>
  <c r="AI121" i="4"/>
  <c r="AJ121" i="4" s="1"/>
  <c r="AI113" i="4"/>
  <c r="AJ113" i="4" s="1"/>
  <c r="AI175" i="4"/>
  <c r="AJ175" i="4" s="1"/>
  <c r="AI178" i="4"/>
  <c r="AJ178" i="4" s="1"/>
  <c r="AI105" i="4"/>
  <c r="AJ105" i="4" s="1"/>
  <c r="AI101" i="4"/>
  <c r="AJ101" i="4" s="1"/>
  <c r="AI97" i="4"/>
  <c r="AJ97" i="4" s="1"/>
  <c r="AI93" i="4"/>
  <c r="AJ93" i="4" s="1"/>
  <c r="AI89" i="4"/>
  <c r="AJ89" i="4" s="1"/>
  <c r="AI85" i="4"/>
  <c r="AJ85" i="4" s="1"/>
  <c r="AI81" i="4"/>
  <c r="AJ81" i="4" s="1"/>
  <c r="AI77" i="4"/>
  <c r="AJ77" i="4" s="1"/>
  <c r="AI73" i="4"/>
  <c r="AJ73" i="4" s="1"/>
  <c r="AI69" i="4"/>
  <c r="AJ69" i="4" s="1"/>
  <c r="AI65" i="4"/>
  <c r="AJ65" i="4" s="1"/>
  <c r="AI61" i="4"/>
  <c r="AJ61" i="4" s="1"/>
  <c r="AI57" i="4"/>
  <c r="AJ57" i="4" s="1"/>
  <c r="AI53" i="4"/>
  <c r="AJ53" i="4" s="1"/>
  <c r="AI49" i="4"/>
  <c r="AJ49" i="4" s="1"/>
  <c r="AI45" i="4"/>
  <c r="AJ45" i="4" s="1"/>
  <c r="AI41" i="4"/>
  <c r="AJ41" i="4" s="1"/>
  <c r="AI37" i="4"/>
  <c r="AJ37" i="4" s="1"/>
  <c r="AI33" i="4"/>
  <c r="AJ33" i="4" s="1"/>
  <c r="AI29" i="4"/>
  <c r="AJ29" i="4" s="1"/>
  <c r="AI25" i="4"/>
  <c r="AJ25" i="4" s="1"/>
  <c r="AI21" i="4"/>
  <c r="AJ21" i="4" s="1"/>
  <c r="M100" i="4"/>
  <c r="M96" i="4"/>
  <c r="M92" i="4"/>
  <c r="M90" i="4"/>
  <c r="M88" i="4"/>
  <c r="M86" i="4"/>
  <c r="M84" i="4"/>
  <c r="M80" i="4"/>
  <c r="M78" i="4"/>
  <c r="M76" i="4"/>
  <c r="M74" i="4"/>
  <c r="M72" i="4"/>
  <c r="M70" i="4"/>
  <c r="M68" i="4"/>
  <c r="M66" i="4"/>
  <c r="M64" i="4"/>
  <c r="M62" i="4"/>
  <c r="M59" i="4"/>
  <c r="M55" i="4"/>
  <c r="M51" i="4"/>
  <c r="M47" i="4"/>
  <c r="M43" i="4"/>
  <c r="M39" i="4"/>
  <c r="M35" i="4"/>
  <c r="M31" i="4"/>
  <c r="M27" i="4"/>
  <c r="M23" i="4"/>
  <c r="AI216" i="4"/>
  <c r="AJ216" i="4" s="1"/>
  <c r="AI212" i="4"/>
  <c r="AJ212" i="4" s="1"/>
  <c r="AI208" i="4"/>
  <c r="AJ208" i="4" s="1"/>
  <c r="AI204" i="4"/>
  <c r="AJ204" i="4" s="1"/>
  <c r="AI200" i="4"/>
  <c r="AJ200" i="4" s="1"/>
  <c r="AI196" i="4"/>
  <c r="AJ196" i="4" s="1"/>
  <c r="AI192" i="4"/>
  <c r="AJ192" i="4" s="1"/>
  <c r="AI183" i="4"/>
  <c r="AJ183" i="4" s="1"/>
  <c r="M34" i="4"/>
  <c r="M30" i="4"/>
  <c r="M26" i="4"/>
  <c r="M22" i="4"/>
  <c r="AI201" i="4"/>
  <c r="AJ201" i="4" s="1"/>
  <c r="AI197" i="4"/>
  <c r="AJ197" i="4" s="1"/>
  <c r="AI133" i="4"/>
  <c r="AJ133" i="4" s="1"/>
  <c r="AI125" i="4"/>
  <c r="AJ125" i="4" s="1"/>
  <c r="AI117" i="4"/>
  <c r="AJ117" i="4" s="1"/>
  <c r="AI109" i="4"/>
  <c r="AJ109" i="4" s="1"/>
  <c r="AI112" i="4"/>
  <c r="AJ112" i="4" s="1"/>
  <c r="AI32" i="4"/>
  <c r="AJ32" i="4" s="1"/>
  <c r="AI20" i="4"/>
  <c r="AJ20" i="4" s="1"/>
  <c r="AI174" i="4"/>
  <c r="AJ174" i="4" s="1"/>
  <c r="AI170" i="4"/>
  <c r="AJ170" i="4" s="1"/>
  <c r="AI166" i="4"/>
  <c r="AJ166" i="4" s="1"/>
  <c r="AI162" i="4"/>
  <c r="AJ162" i="4" s="1"/>
  <c r="AI158" i="4"/>
  <c r="AJ158" i="4" s="1"/>
  <c r="AI154" i="4"/>
  <c r="AJ154" i="4" s="1"/>
  <c r="AI150" i="4"/>
  <c r="AJ150" i="4" s="1"/>
  <c r="AI146" i="4"/>
  <c r="AJ146" i="4" s="1"/>
  <c r="AI142" i="4"/>
  <c r="AJ142" i="4" s="1"/>
  <c r="AI138" i="4"/>
  <c r="AJ138" i="4" s="1"/>
  <c r="AI134" i="4"/>
  <c r="AJ134" i="4" s="1"/>
  <c r="AI130" i="4"/>
  <c r="AJ130" i="4" s="1"/>
  <c r="AI126" i="4"/>
  <c r="AJ126" i="4" s="1"/>
  <c r="AI122" i="4"/>
  <c r="AJ122" i="4" s="1"/>
  <c r="AI118" i="4"/>
  <c r="AJ118" i="4" s="1"/>
  <c r="AI114" i="4"/>
  <c r="AJ114" i="4" s="1"/>
  <c r="AI110" i="4"/>
  <c r="AJ110" i="4" s="1"/>
  <c r="AI106" i="4"/>
  <c r="AJ106" i="4" s="1"/>
  <c r="AI102" i="4"/>
  <c r="AJ102" i="4" s="1"/>
  <c r="AI98" i="4"/>
  <c r="AJ98" i="4" s="1"/>
  <c r="AI94" i="4"/>
  <c r="AJ94" i="4" s="1"/>
  <c r="AI90" i="4"/>
  <c r="AJ90" i="4" s="1"/>
  <c r="AI86" i="4"/>
  <c r="AJ86" i="4" s="1"/>
  <c r="AI82" i="4"/>
  <c r="AJ82" i="4" s="1"/>
  <c r="AI78" i="4"/>
  <c r="AJ78" i="4" s="1"/>
  <c r="AI74" i="4"/>
  <c r="AJ74" i="4" s="1"/>
  <c r="AI70" i="4"/>
  <c r="AJ70" i="4" s="1"/>
  <c r="AI66" i="4"/>
  <c r="AJ66" i="4" s="1"/>
  <c r="AI62" i="4"/>
  <c r="AJ62" i="4" s="1"/>
  <c r="AI58" i="4"/>
  <c r="AJ58" i="4" s="1"/>
  <c r="AI54" i="4"/>
  <c r="AJ54" i="4" s="1"/>
  <c r="AI50" i="4"/>
  <c r="AJ50" i="4" s="1"/>
  <c r="AI46" i="4"/>
  <c r="AJ46" i="4" s="1"/>
  <c r="AI42" i="4"/>
  <c r="AJ42" i="4" s="1"/>
  <c r="AI38" i="4"/>
  <c r="AJ38" i="4" s="1"/>
  <c r="AI34" i="4"/>
  <c r="AJ34" i="4" s="1"/>
  <c r="AI30" i="4"/>
  <c r="AJ30" i="4" s="1"/>
  <c r="AI26" i="4"/>
  <c r="AJ26" i="4" s="1"/>
  <c r="AI22" i="4"/>
  <c r="AJ22" i="4" s="1"/>
  <c r="AI171" i="4"/>
  <c r="AJ171" i="4" s="1"/>
  <c r="AI167" i="4"/>
  <c r="AJ167" i="4" s="1"/>
  <c r="AI163" i="4"/>
  <c r="AJ163" i="4" s="1"/>
  <c r="AI159" i="4"/>
  <c r="AJ159" i="4" s="1"/>
  <c r="AI155" i="4"/>
  <c r="AJ155" i="4" s="1"/>
  <c r="AI151" i="4"/>
  <c r="AJ151" i="4" s="1"/>
  <c r="AI147" i="4"/>
  <c r="AJ147" i="4" s="1"/>
  <c r="AI143" i="4"/>
  <c r="AJ143" i="4" s="1"/>
  <c r="AI139" i="4"/>
  <c r="AJ139" i="4" s="1"/>
  <c r="AI135" i="4"/>
  <c r="AJ135" i="4" s="1"/>
  <c r="AI131" i="4"/>
  <c r="AJ131" i="4" s="1"/>
  <c r="AI127" i="4"/>
  <c r="AJ127" i="4" s="1"/>
  <c r="AI123" i="4"/>
  <c r="AJ123" i="4" s="1"/>
  <c r="AI119" i="4"/>
  <c r="AJ119" i="4" s="1"/>
  <c r="AI115" i="4"/>
  <c r="AJ115" i="4" s="1"/>
  <c r="AI111" i="4"/>
  <c r="AJ111" i="4" s="1"/>
  <c r="AI107" i="4"/>
  <c r="AJ107" i="4" s="1"/>
  <c r="AI103" i="4"/>
  <c r="AJ103" i="4" s="1"/>
  <c r="AI99" i="4"/>
  <c r="AJ99"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AI188" i="4"/>
  <c r="AJ188" i="4" s="1"/>
  <c r="AI184" i="4"/>
  <c r="AJ184" i="4" s="1"/>
  <c r="AI180" i="4"/>
  <c r="AJ180" i="4" s="1"/>
  <c r="AI176" i="4"/>
  <c r="AJ176" i="4" s="1"/>
  <c r="AI172" i="4"/>
  <c r="AJ172" i="4" s="1"/>
  <c r="AI168" i="4"/>
  <c r="AJ168" i="4" s="1"/>
  <c r="AI164" i="4"/>
  <c r="AJ164" i="4" s="1"/>
  <c r="AI160" i="4"/>
  <c r="AJ160" i="4" s="1"/>
  <c r="AI156" i="4"/>
  <c r="AJ156" i="4" s="1"/>
  <c r="AI152" i="4"/>
  <c r="AJ152" i="4" s="1"/>
  <c r="AI148" i="4"/>
  <c r="AJ148" i="4" s="1"/>
  <c r="AI144" i="4"/>
  <c r="AJ144" i="4" s="1"/>
  <c r="AI140" i="4"/>
  <c r="AJ140" i="4" s="1"/>
  <c r="AI136" i="4"/>
  <c r="AJ136" i="4" s="1"/>
  <c r="AI132" i="4"/>
  <c r="AJ132" i="4" s="1"/>
  <c r="AI128" i="4"/>
  <c r="AJ128" i="4" s="1"/>
  <c r="AI124" i="4"/>
  <c r="AJ124" i="4" s="1"/>
  <c r="AI120" i="4"/>
  <c r="AJ120" i="4" s="1"/>
  <c r="AI116" i="4"/>
  <c r="AJ116" i="4" s="1"/>
  <c r="AI108" i="4"/>
  <c r="AJ108" i="4" s="1"/>
  <c r="AI104" i="4"/>
  <c r="AJ104" i="4" s="1"/>
  <c r="AI100" i="4"/>
  <c r="AJ100" i="4" s="1"/>
  <c r="AI96" i="4"/>
  <c r="AJ96" i="4" s="1"/>
  <c r="AI92" i="4"/>
  <c r="AJ92" i="4" s="1"/>
  <c r="AI88" i="4"/>
  <c r="AJ88" i="4" s="1"/>
  <c r="AI84" i="4"/>
  <c r="AJ84" i="4" s="1"/>
  <c r="AI80" i="4"/>
  <c r="AJ80" i="4" s="1"/>
  <c r="AI76" i="4"/>
  <c r="AJ76" i="4" s="1"/>
  <c r="AI72" i="4"/>
  <c r="AJ72" i="4" s="1"/>
  <c r="AI68" i="4"/>
  <c r="AJ68" i="4" s="1"/>
  <c r="AI64" i="4"/>
  <c r="AJ64" i="4" s="1"/>
  <c r="AI60" i="4"/>
  <c r="AJ60" i="4" s="1"/>
  <c r="AI56" i="4"/>
  <c r="AJ56" i="4" s="1"/>
  <c r="AI52" i="4"/>
  <c r="AJ52" i="4" s="1"/>
  <c r="AI48" i="4"/>
  <c r="AJ48" i="4" s="1"/>
  <c r="AI44" i="4"/>
  <c r="AJ44" i="4" s="1"/>
  <c r="AI40" i="4"/>
  <c r="AJ40" i="4" s="1"/>
  <c r="AI36" i="4"/>
  <c r="AJ36" i="4" s="1"/>
  <c r="AI28" i="4"/>
  <c r="AJ28" i="4" s="1"/>
  <c r="AI24" i="4"/>
  <c r="AJ24" i="4" s="1"/>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L20" i="8"/>
  <c r="L20" i="7"/>
  <c r="M84" i="6"/>
  <c r="AH19" i="6"/>
  <c r="AG19" i="6"/>
  <c r="AE19" i="6"/>
  <c r="AD19" i="6"/>
  <c r="AC19" i="6"/>
  <c r="AB19" i="6"/>
  <c r="AA19" i="6"/>
  <c r="Z19" i="6"/>
  <c r="L19" i="6"/>
  <c r="AF19" i="6" s="1"/>
  <c r="L20" i="6"/>
  <c r="M175" i="5"/>
  <c r="L20" i="5"/>
  <c r="L19" i="8"/>
  <c r="AH19" i="8" s="1"/>
  <c r="L19" i="7"/>
  <c r="AG19" i="8"/>
  <c r="AF19" i="8"/>
  <c r="AE19" i="8"/>
  <c r="AD19" i="8"/>
  <c r="AC19" i="8"/>
  <c r="AB19" i="8"/>
  <c r="AA19" i="8"/>
  <c r="Z19" i="8"/>
  <c r="D15" i="8" s="1"/>
  <c r="AH19" i="7"/>
  <c r="AF19" i="7"/>
  <c r="AE19" i="7"/>
  <c r="AD19" i="7"/>
  <c r="AC19" i="7"/>
  <c r="AB19" i="7"/>
  <c r="AA19" i="7"/>
  <c r="Z19" i="7"/>
  <c r="AH19" i="5"/>
  <c r="AG19" i="5"/>
  <c r="AF19" i="5"/>
  <c r="AD19" i="5"/>
  <c r="AC19" i="5"/>
  <c r="AB19" i="5"/>
  <c r="AA19" i="5"/>
  <c r="Z19" i="5"/>
  <c r="E9" i="5" s="1"/>
  <c r="L19" i="5"/>
  <c r="AE19" i="5" s="1"/>
  <c r="L20" i="4"/>
  <c r="AH19" i="4"/>
  <c r="AG19" i="4"/>
  <c r="AF19" i="4"/>
  <c r="AE19" i="4"/>
  <c r="AC19" i="4"/>
  <c r="AB19" i="4"/>
  <c r="AA19" i="4"/>
  <c r="Z19" i="4"/>
  <c r="L19" i="4"/>
  <c r="AD19" i="4" s="1"/>
  <c r="E15" i="7" l="1"/>
  <c r="M29" i="6"/>
  <c r="M45" i="6"/>
  <c r="M61" i="6"/>
  <c r="M77" i="6"/>
  <c r="M22" i="6"/>
  <c r="M38" i="6"/>
  <c r="M54" i="6"/>
  <c r="M70" i="6"/>
  <c r="M86" i="6"/>
  <c r="M31" i="6"/>
  <c r="M47" i="6"/>
  <c r="M63" i="6"/>
  <c r="M79" i="6"/>
  <c r="M28" i="6"/>
  <c r="M44" i="6"/>
  <c r="M60" i="6"/>
  <c r="M76" i="6"/>
  <c r="M33" i="6"/>
  <c r="M49" i="6"/>
  <c r="M65" i="6"/>
  <c r="M81" i="6"/>
  <c r="M26" i="6"/>
  <c r="M42" i="6"/>
  <c r="M58" i="6"/>
  <c r="M74" i="6"/>
  <c r="M90" i="6"/>
  <c r="M35" i="6"/>
  <c r="M51" i="6"/>
  <c r="M67" i="6"/>
  <c r="M83" i="6"/>
  <c r="M32" i="6"/>
  <c r="M48" i="6"/>
  <c r="M64" i="6"/>
  <c r="M80" i="6"/>
  <c r="M21" i="6"/>
  <c r="M37" i="6"/>
  <c r="M53" i="6"/>
  <c r="M69" i="6"/>
  <c r="M85" i="6"/>
  <c r="M30" i="6"/>
  <c r="M46" i="6"/>
  <c r="M62" i="6"/>
  <c r="M78" i="6"/>
  <c r="M23" i="6"/>
  <c r="M39" i="6"/>
  <c r="M55" i="6"/>
  <c r="M71" i="6"/>
  <c r="M87" i="6"/>
  <c r="M36" i="6"/>
  <c r="M52" i="6"/>
  <c r="M68" i="6"/>
  <c r="M91" i="6"/>
  <c r="M93" i="6"/>
  <c r="M95" i="6"/>
  <c r="M97" i="6"/>
  <c r="M99" i="6"/>
  <c r="M101" i="6"/>
  <c r="M103" i="6"/>
  <c r="M105" i="6"/>
  <c r="M107" i="6"/>
  <c r="M109" i="6"/>
  <c r="M111" i="6"/>
  <c r="M113" i="6"/>
  <c r="M115" i="6"/>
  <c r="M117" i="6"/>
  <c r="M119" i="6"/>
  <c r="M121" i="6"/>
  <c r="M123" i="6"/>
  <c r="M125" i="6"/>
  <c r="M127" i="6"/>
  <c r="M129" i="6"/>
  <c r="M131" i="6"/>
  <c r="M133" i="6"/>
  <c r="M135" i="6"/>
  <c r="M137" i="6"/>
  <c r="M139" i="6"/>
  <c r="M141" i="6"/>
  <c r="M143" i="6"/>
  <c r="M145" i="6"/>
  <c r="M147" i="6"/>
  <c r="M149" i="6"/>
  <c r="M151" i="6"/>
  <c r="M153" i="6"/>
  <c r="M155" i="6"/>
  <c r="M157" i="6"/>
  <c r="M159" i="6"/>
  <c r="M161" i="6"/>
  <c r="M163" i="6"/>
  <c r="M165" i="6"/>
  <c r="M167" i="6"/>
  <c r="M169" i="6"/>
  <c r="M171" i="6"/>
  <c r="M173" i="6"/>
  <c r="M175" i="6"/>
  <c r="M177" i="6"/>
  <c r="M179" i="6"/>
  <c r="M181" i="6"/>
  <c r="M183" i="6"/>
  <c r="M185" i="6"/>
  <c r="M187" i="6"/>
  <c r="M189" i="6"/>
  <c r="M92" i="6"/>
  <c r="M94" i="6"/>
  <c r="M96" i="6"/>
  <c r="M98" i="6"/>
  <c r="M100" i="6"/>
  <c r="M102" i="6"/>
  <c r="M104" i="6"/>
  <c r="M106" i="6"/>
  <c r="M108" i="6"/>
  <c r="M110" i="6"/>
  <c r="M112" i="6"/>
  <c r="M114" i="6"/>
  <c r="M116" i="6"/>
  <c r="M118" i="6"/>
  <c r="M120" i="6"/>
  <c r="M122" i="6"/>
  <c r="M124" i="6"/>
  <c r="M126" i="6"/>
  <c r="M128" i="6"/>
  <c r="M130" i="6"/>
  <c r="M132" i="6"/>
  <c r="M134" i="6"/>
  <c r="M136" i="6"/>
  <c r="M138" i="6"/>
  <c r="M140" i="6"/>
  <c r="M142" i="6"/>
  <c r="M144" i="6"/>
  <c r="M146" i="6"/>
  <c r="M148" i="6"/>
  <c r="M150" i="6"/>
  <c r="M152" i="6"/>
  <c r="M154" i="6"/>
  <c r="M156" i="6"/>
  <c r="M158" i="6"/>
  <c r="M160" i="6"/>
  <c r="M162" i="6"/>
  <c r="M164" i="6"/>
  <c r="M166" i="6"/>
  <c r="M168" i="6"/>
  <c r="M170" i="6"/>
  <c r="M172" i="6"/>
  <c r="M174" i="6"/>
  <c r="M176" i="6"/>
  <c r="M178" i="6"/>
  <c r="M180" i="6"/>
  <c r="M182" i="6"/>
  <c r="M184" i="6"/>
  <c r="M186" i="6"/>
  <c r="M188" i="6"/>
  <c r="M190" i="6"/>
  <c r="M192" i="6"/>
  <c r="M194" i="6"/>
  <c r="M196" i="6"/>
  <c r="M198" i="6"/>
  <c r="M200" i="6"/>
  <c r="M202" i="6"/>
  <c r="M204" i="6"/>
  <c r="M206" i="6"/>
  <c r="M208" i="6"/>
  <c r="M210" i="6"/>
  <c r="M212" i="6"/>
  <c r="M191" i="6"/>
  <c r="M193" i="6"/>
  <c r="M195" i="6"/>
  <c r="M197" i="6"/>
  <c r="M199" i="6"/>
  <c r="M201" i="6"/>
  <c r="M203" i="6"/>
  <c r="M205" i="6"/>
  <c r="M207" i="6"/>
  <c r="M209" i="6"/>
  <c r="M211" i="6"/>
  <c r="M213" i="6"/>
  <c r="M25" i="6"/>
  <c r="M41" i="6"/>
  <c r="M57" i="6"/>
  <c r="M73" i="6"/>
  <c r="M89" i="6"/>
  <c r="M34" i="6"/>
  <c r="M50" i="6"/>
  <c r="M66" i="6"/>
  <c r="M82" i="6"/>
  <c r="M27" i="6"/>
  <c r="M43" i="6"/>
  <c r="M59" i="6"/>
  <c r="M75" i="6"/>
  <c r="M24" i="6"/>
  <c r="M40" i="6"/>
  <c r="M56" i="6"/>
  <c r="M72" i="6"/>
  <c r="M88" i="6"/>
  <c r="M37" i="5"/>
  <c r="M69" i="5"/>
  <c r="M101" i="5"/>
  <c r="M173" i="5"/>
  <c r="M155" i="5"/>
  <c r="M169" i="5"/>
  <c r="M47" i="5"/>
  <c r="M79" i="5"/>
  <c r="M103" i="5"/>
  <c r="M25" i="5"/>
  <c r="M41" i="5"/>
  <c r="M57" i="5"/>
  <c r="M73" i="5"/>
  <c r="M89" i="5"/>
  <c r="M109" i="5"/>
  <c r="M149" i="5"/>
  <c r="M189" i="5"/>
  <c r="M131" i="5"/>
  <c r="M163" i="5"/>
  <c r="M145" i="5"/>
  <c r="M177" i="5"/>
  <c r="M35" i="5"/>
  <c r="M51" i="5"/>
  <c r="M67" i="5"/>
  <c r="M83" i="5"/>
  <c r="M99" i="5"/>
  <c r="M129" i="5"/>
  <c r="M111" i="5"/>
  <c r="M143" i="5"/>
  <c r="M22" i="5"/>
  <c r="M24" i="5"/>
  <c r="M26" i="5"/>
  <c r="M28" i="5"/>
  <c r="M30" i="5"/>
  <c r="M32" i="5"/>
  <c r="M34" i="5"/>
  <c r="M36" i="5"/>
  <c r="M38" i="5"/>
  <c r="M40" i="5"/>
  <c r="M42" i="5"/>
  <c r="M44" i="5"/>
  <c r="M46" i="5"/>
  <c r="M48" i="5"/>
  <c r="M50" i="5"/>
  <c r="M52" i="5"/>
  <c r="M54" i="5"/>
  <c r="M56" i="5"/>
  <c r="M58" i="5"/>
  <c r="M60" i="5"/>
  <c r="M62" i="5"/>
  <c r="M64" i="5"/>
  <c r="M66" i="5"/>
  <c r="M68" i="5"/>
  <c r="M70" i="5"/>
  <c r="M72" i="5"/>
  <c r="M74" i="5"/>
  <c r="M76" i="5"/>
  <c r="M78" i="5"/>
  <c r="M80" i="5"/>
  <c r="M82" i="5"/>
  <c r="M84" i="5"/>
  <c r="M86" i="5"/>
  <c r="M88" i="5"/>
  <c r="M90" i="5"/>
  <c r="M92" i="5"/>
  <c r="M94" i="5"/>
  <c r="M96" i="5"/>
  <c r="M98" i="5"/>
  <c r="M100" i="5"/>
  <c r="M106" i="5"/>
  <c r="M114" i="5"/>
  <c r="M122" i="5"/>
  <c r="M130" i="5"/>
  <c r="M138" i="5"/>
  <c r="M146" i="5"/>
  <c r="M154" i="5"/>
  <c r="M162" i="5"/>
  <c r="M186" i="5"/>
  <c r="M195" i="5"/>
  <c r="M199" i="5"/>
  <c r="M203" i="5"/>
  <c r="M207" i="5"/>
  <c r="M209" i="5"/>
  <c r="M213" i="5"/>
  <c r="M217" i="5"/>
  <c r="M104" i="5"/>
  <c r="M112" i="5"/>
  <c r="M120" i="5"/>
  <c r="M128" i="5"/>
  <c r="M136" i="5"/>
  <c r="M144" i="5"/>
  <c r="M152" i="5"/>
  <c r="M160" i="5"/>
  <c r="M168" i="5"/>
  <c r="M176" i="5"/>
  <c r="M184" i="5"/>
  <c r="M190" i="5"/>
  <c r="M192" i="5"/>
  <c r="M196" i="5"/>
  <c r="M200" i="5"/>
  <c r="M204" i="5"/>
  <c r="M208" i="5"/>
  <c r="M212" i="5"/>
  <c r="M216" i="5"/>
  <c r="M102" i="5"/>
  <c r="M110" i="5"/>
  <c r="M118" i="5"/>
  <c r="M126" i="5"/>
  <c r="M134" i="5"/>
  <c r="M142" i="5"/>
  <c r="M150" i="5"/>
  <c r="M158" i="5"/>
  <c r="M166" i="5"/>
  <c r="M174" i="5"/>
  <c r="M182" i="5"/>
  <c r="M194" i="5"/>
  <c r="M198" i="5"/>
  <c r="M202" i="5"/>
  <c r="M206" i="5"/>
  <c r="M210" i="5"/>
  <c r="M214" i="5"/>
  <c r="M108" i="5"/>
  <c r="M116" i="5"/>
  <c r="M124" i="5"/>
  <c r="M132" i="5"/>
  <c r="M140" i="5"/>
  <c r="M148" i="5"/>
  <c r="M156" i="5"/>
  <c r="M164" i="5"/>
  <c r="M172" i="5"/>
  <c r="M180" i="5"/>
  <c r="M188" i="5"/>
  <c r="M170" i="5"/>
  <c r="M178" i="5"/>
  <c r="M191" i="5"/>
  <c r="M193" i="5"/>
  <c r="M197" i="5"/>
  <c r="M201" i="5"/>
  <c r="M205" i="5"/>
  <c r="M211" i="5"/>
  <c r="M215" i="5"/>
  <c r="M45" i="5"/>
  <c r="M77" i="5"/>
  <c r="M117" i="5"/>
  <c r="M107" i="5"/>
  <c r="M171" i="5"/>
  <c r="M39" i="5"/>
  <c r="M55" i="5"/>
  <c r="M87" i="5"/>
  <c r="M105" i="5"/>
  <c r="M119" i="5"/>
  <c r="M151" i="5"/>
  <c r="M183" i="5"/>
  <c r="M29" i="5"/>
  <c r="M61" i="5"/>
  <c r="M93" i="5"/>
  <c r="M157" i="5"/>
  <c r="M139" i="5"/>
  <c r="M153" i="5"/>
  <c r="M23" i="5"/>
  <c r="M71" i="5"/>
  <c r="M137" i="5"/>
  <c r="M33" i="5"/>
  <c r="M49" i="5"/>
  <c r="M65" i="5"/>
  <c r="M81" i="5"/>
  <c r="M97" i="5"/>
  <c r="M125" i="5"/>
  <c r="M165" i="5"/>
  <c r="M115" i="5"/>
  <c r="M147" i="5"/>
  <c r="M179" i="5"/>
  <c r="M161" i="5"/>
  <c r="M27" i="5"/>
  <c r="M43" i="5"/>
  <c r="M59" i="5"/>
  <c r="M75" i="5"/>
  <c r="M91" i="5"/>
  <c r="M113" i="5"/>
  <c r="M185" i="5"/>
  <c r="M127" i="5"/>
  <c r="M159" i="5"/>
  <c r="M141" i="5"/>
  <c r="M21" i="5"/>
  <c r="M53" i="5"/>
  <c r="M85" i="5"/>
  <c r="M133" i="5"/>
  <c r="M123" i="5"/>
  <c r="M187" i="5"/>
  <c r="M31" i="5"/>
  <c r="M63" i="5"/>
  <c r="M95" i="5"/>
  <c r="M121" i="5"/>
  <c r="M135" i="5"/>
  <c r="M167" i="5"/>
  <c r="M181" i="5"/>
  <c r="D15" i="4"/>
  <c r="D10" i="4"/>
  <c r="E11" i="4"/>
  <c r="E12" i="4"/>
  <c r="E13" i="4"/>
  <c r="E14" i="4"/>
  <c r="E15" i="4"/>
  <c r="D9" i="4"/>
  <c r="E10" i="4"/>
  <c r="D8" i="4"/>
  <c r="E9" i="4"/>
  <c r="F16" i="4"/>
  <c r="E8" i="4"/>
  <c r="D11" i="4"/>
  <c r="D12" i="4"/>
  <c r="D13" i="4"/>
  <c r="D14" i="4"/>
  <c r="C16" i="8"/>
  <c r="E8" i="8"/>
  <c r="E9" i="8"/>
  <c r="E10" i="8"/>
  <c r="E11" i="8"/>
  <c r="E12" i="8"/>
  <c r="E13" i="8"/>
  <c r="E14" i="8"/>
  <c r="E15" i="8"/>
  <c r="F15" i="8" s="1"/>
  <c r="J8" i="8"/>
  <c r="F16" i="8"/>
  <c r="D8" i="8"/>
  <c r="D9" i="8"/>
  <c r="D10" i="8"/>
  <c r="D11" i="8"/>
  <c r="D12" i="8"/>
  <c r="D13" i="8"/>
  <c r="D14" i="8"/>
  <c r="C16" i="7"/>
  <c r="F16" i="7"/>
  <c r="D8" i="7"/>
  <c r="D9" i="7"/>
  <c r="D10" i="7"/>
  <c r="D11" i="7"/>
  <c r="D12" i="7"/>
  <c r="D13" i="7"/>
  <c r="D14" i="7"/>
  <c r="D15" i="7"/>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E12" i="5"/>
  <c r="E13" i="5"/>
  <c r="E14" i="5"/>
  <c r="E15" i="5"/>
  <c r="J16" i="5"/>
  <c r="D9" i="5"/>
  <c r="F9" i="5" s="1"/>
  <c r="E10" i="5"/>
  <c r="G10" i="5" s="1"/>
  <c r="D8" i="5"/>
  <c r="J16" i="8"/>
  <c r="C16" i="6"/>
  <c r="C16" i="5"/>
  <c r="J16" i="4"/>
  <c r="G8" i="4"/>
  <c r="C16" i="4"/>
  <c r="AI19" i="6"/>
  <c r="AJ19" i="6" s="1"/>
  <c r="M19" i="6"/>
  <c r="AG19" i="7"/>
  <c r="F15" i="7" l="1"/>
  <c r="G15" i="5"/>
  <c r="G11" i="5"/>
  <c r="F12" i="4"/>
  <c r="F9" i="4"/>
  <c r="G13" i="4"/>
  <c r="G15" i="4"/>
  <c r="F9" i="8"/>
  <c r="F13" i="8"/>
  <c r="G9" i="7"/>
  <c r="F13" i="6"/>
  <c r="G13" i="6"/>
  <c r="F15" i="6"/>
  <c r="F8" i="5"/>
  <c r="G14" i="5"/>
  <c r="G9" i="5"/>
  <c r="G9" i="4"/>
  <c r="F14" i="4"/>
  <c r="G10" i="4"/>
  <c r="G11" i="4"/>
  <c r="G14" i="4"/>
  <c r="F15" i="4"/>
  <c r="F11" i="4"/>
  <c r="G12" i="4"/>
  <c r="F13" i="4"/>
  <c r="F8" i="4"/>
  <c r="F10" i="4"/>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20" i="7"/>
  <c r="M20" i="6"/>
  <c r="M20" i="5"/>
  <c r="AI19" i="5"/>
  <c r="AJ19" i="5" s="1"/>
  <c r="M19" i="7"/>
  <c r="M19" i="5"/>
  <c r="G16" i="4" l="1"/>
  <c r="G16" i="6"/>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J14" i="8" l="1"/>
  <c r="AJ8" i="7"/>
  <c r="AJ8" i="8" l="1"/>
  <c r="AJ8" i="6"/>
  <c r="AJ8" i="5"/>
  <c r="AJ8" i="4"/>
</calcChain>
</file>

<file path=xl/sharedStrings.xml><?xml version="1.0" encoding="utf-8"?>
<sst xmlns="http://schemas.openxmlformats.org/spreadsheetml/2006/main" count="4039" uniqueCount="993">
  <si>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</si>
  <si>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</si>
  <si>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</si>
  <si>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</si>
  <si>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</si>
  <si>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</si>
  <si>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</si>
  <si>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</si>
  <si>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</si>
  <si>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</si>
  <si>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</si>
  <si>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</si>
  <si>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</si>
  <si>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</si>
  <si>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</si>
  <si>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</si>
  <si>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</si>
  <si>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</si>
  <si>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</si>
  <si>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</si>
  <si>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</si>
  <si>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</si>
  <si>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</si>
  <si>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</si>
  <si>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</si>
  <si>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Горбылев</t>
  </si>
  <si>
    <t>Павел</t>
  </si>
  <si>
    <t>Геннадьевич</t>
  </si>
  <si>
    <t>МОУ СОШ № 7</t>
  </si>
  <si>
    <t>Ерофеев</t>
  </si>
  <si>
    <t>Никита</t>
  </si>
  <si>
    <t>Александрович</t>
  </si>
  <si>
    <t>МОУ Лицей</t>
  </si>
  <si>
    <t>Янкин</t>
  </si>
  <si>
    <t>Николаевич</t>
  </si>
  <si>
    <t>Иванов</t>
  </si>
  <si>
    <t>Егор</t>
  </si>
  <si>
    <t>Дмитриевич</t>
  </si>
  <si>
    <t>Пасека</t>
  </si>
  <si>
    <t>Кирилл</t>
  </si>
  <si>
    <t>Денисович</t>
  </si>
  <si>
    <t>Ползунов</t>
  </si>
  <si>
    <t>Сергей</t>
  </si>
  <si>
    <t>Порядин</t>
  </si>
  <si>
    <t>Раздрогин</t>
  </si>
  <si>
    <t>Константин</t>
  </si>
  <si>
    <t>Павлович</t>
  </si>
  <si>
    <t>Стахов</t>
  </si>
  <si>
    <t>Андреевич</t>
  </si>
  <si>
    <t>Шаерман</t>
  </si>
  <si>
    <t>Балашова</t>
  </si>
  <si>
    <t>Лика</t>
  </si>
  <si>
    <t>Витальевна</t>
  </si>
  <si>
    <t>Есин</t>
  </si>
  <si>
    <t>Максим</t>
  </si>
  <si>
    <t>Витальевич</t>
  </si>
  <si>
    <t>Ильинский</t>
  </si>
  <si>
    <t>Степан</t>
  </si>
  <si>
    <t>Антонович</t>
  </si>
  <si>
    <t>Кузьмина</t>
  </si>
  <si>
    <t>Анастасия</t>
  </si>
  <si>
    <t>Игоревна</t>
  </si>
  <si>
    <t>Кулыгина</t>
  </si>
  <si>
    <t>Анжелина</t>
  </si>
  <si>
    <t>Александровна</t>
  </si>
  <si>
    <t>Мосунова</t>
  </si>
  <si>
    <t>Елизавета</t>
  </si>
  <si>
    <t>Редько</t>
  </si>
  <si>
    <t>Артем</t>
  </si>
  <si>
    <t>Романович</t>
  </si>
  <si>
    <t>Татаурова</t>
  </si>
  <si>
    <t>Дмитриевна</t>
  </si>
  <si>
    <t>Ушаков</t>
  </si>
  <si>
    <t>Ярослав</t>
  </si>
  <si>
    <t>Берстенев</t>
  </si>
  <si>
    <t>Алексей</t>
  </si>
  <si>
    <t>Михайлович</t>
  </si>
  <si>
    <t>Винокурова</t>
  </si>
  <si>
    <t>Софи</t>
  </si>
  <si>
    <t>Дубовцев</t>
  </si>
  <si>
    <t>Владимирович</t>
  </si>
  <si>
    <t>Козин</t>
  </si>
  <si>
    <t>Всеволод</t>
  </si>
  <si>
    <t>Евгеньевич</t>
  </si>
  <si>
    <t>Краев</t>
  </si>
  <si>
    <t>Григорий</t>
  </si>
  <si>
    <t>Юрьевич</t>
  </si>
  <si>
    <t>Лихачев</t>
  </si>
  <si>
    <t>Даниил</t>
  </si>
  <si>
    <t>Половников</t>
  </si>
  <si>
    <t>Артём</t>
  </si>
  <si>
    <t>Рудницкая</t>
  </si>
  <si>
    <t>Варвара</t>
  </si>
  <si>
    <t>Андреевна</t>
  </si>
  <si>
    <t>Сергеев</t>
  </si>
  <si>
    <t>Юферов</t>
  </si>
  <si>
    <t>Аксенов</t>
  </si>
  <si>
    <t>Илья</t>
  </si>
  <si>
    <t>Брузгина</t>
  </si>
  <si>
    <t>Екатерина</t>
  </si>
  <si>
    <t>Евгеньевна</t>
  </si>
  <si>
    <t>Гарифулина</t>
  </si>
  <si>
    <t>Алина</t>
  </si>
  <si>
    <t>Гнусин</t>
  </si>
  <si>
    <t>Гребнев</t>
  </si>
  <si>
    <t>Еремин</t>
  </si>
  <si>
    <t>Иван</t>
  </si>
  <si>
    <t>Иванова</t>
  </si>
  <si>
    <t>Валерия</t>
  </si>
  <si>
    <t>Владимировна</t>
  </si>
  <si>
    <t>Козлов</t>
  </si>
  <si>
    <t>Михаил</t>
  </si>
  <si>
    <t>Костерин</t>
  </si>
  <si>
    <t>Владислав</t>
  </si>
  <si>
    <t>Лучина</t>
  </si>
  <si>
    <t>Дмитрий</t>
  </si>
  <si>
    <t>Васильевич</t>
  </si>
  <si>
    <t>Малышева</t>
  </si>
  <si>
    <t>Лада</t>
  </si>
  <si>
    <t>Миркулова</t>
  </si>
  <si>
    <t>Ирина</t>
  </si>
  <si>
    <t>Денисовна</t>
  </si>
  <si>
    <t>Омелькова</t>
  </si>
  <si>
    <t>Виктория</t>
  </si>
  <si>
    <t>Алексеевна</t>
  </si>
  <si>
    <t>Паньшин</t>
  </si>
  <si>
    <t>Артемович</t>
  </si>
  <si>
    <t>Савватеев</t>
  </si>
  <si>
    <t>Арсений</t>
  </si>
  <si>
    <t>Сергеева</t>
  </si>
  <si>
    <t>Марина</t>
  </si>
  <si>
    <t>Сурин</t>
  </si>
  <si>
    <t>Вячеслав</t>
  </si>
  <si>
    <t>Сергеевич</t>
  </si>
  <si>
    <t>Трушкова</t>
  </si>
  <si>
    <t>Антоновна</t>
  </si>
  <si>
    <t>Чакина</t>
  </si>
  <si>
    <t>Широбоков</t>
  </si>
  <si>
    <t>Евгений</t>
  </si>
  <si>
    <t>Щенников</t>
  </si>
  <si>
    <t>Бессонова</t>
  </si>
  <si>
    <t>Георгиевна</t>
  </si>
  <si>
    <t>Биц</t>
  </si>
  <si>
    <t>Тихон</t>
  </si>
  <si>
    <t>Брин</t>
  </si>
  <si>
    <t>Григорьевич</t>
  </si>
  <si>
    <t>Девятова</t>
  </si>
  <si>
    <t>Павловна</t>
  </si>
  <si>
    <t>Дресвянникова</t>
  </si>
  <si>
    <t>Кристина</t>
  </si>
  <si>
    <t>Юрьевна</t>
  </si>
  <si>
    <t>Дружинин</t>
  </si>
  <si>
    <t>Дук</t>
  </si>
  <si>
    <t>Елин</t>
  </si>
  <si>
    <t>Данил</t>
  </si>
  <si>
    <t>Жиронкина</t>
  </si>
  <si>
    <t>Лидия</t>
  </si>
  <si>
    <t>Сергеевна</t>
  </si>
  <si>
    <t>Захватошин</t>
  </si>
  <si>
    <t>Алексеевич</t>
  </si>
  <si>
    <t>Кислицын</t>
  </si>
  <si>
    <t>Денис</t>
  </si>
  <si>
    <t>Лобода</t>
  </si>
  <si>
    <t>Богдан</t>
  </si>
  <si>
    <t>Игоревич</t>
  </si>
  <si>
    <t>Ляпунова</t>
  </si>
  <si>
    <t>Полина</t>
  </si>
  <si>
    <t>Мозгалева</t>
  </si>
  <si>
    <t>Насибулин</t>
  </si>
  <si>
    <t>Орлова</t>
  </si>
  <si>
    <t>Пестова</t>
  </si>
  <si>
    <t>Михайловна</t>
  </si>
  <si>
    <t>Самойлик</t>
  </si>
  <si>
    <t>София</t>
  </si>
  <si>
    <t>Николаевна</t>
  </si>
  <si>
    <t>Сидоров</t>
  </si>
  <si>
    <t>Соловьев</t>
  </si>
  <si>
    <t>Суклетин</t>
  </si>
  <si>
    <t>Леонид</t>
  </si>
  <si>
    <t>Трушникова</t>
  </si>
  <si>
    <t>Евстолия</t>
  </si>
  <si>
    <t>Цембровская</t>
  </si>
  <si>
    <t>Вероника</t>
  </si>
  <si>
    <t>Шабалина</t>
  </si>
  <si>
    <t>Дарья</t>
  </si>
  <si>
    <t>Абраменко</t>
  </si>
  <si>
    <t>Владиславович</t>
  </si>
  <si>
    <t>Быстрова</t>
  </si>
  <si>
    <t>Анна</t>
  </si>
  <si>
    <t>Григорьева</t>
  </si>
  <si>
    <t>Алена</t>
  </si>
  <si>
    <t>Грунина</t>
  </si>
  <si>
    <t>Диль</t>
  </si>
  <si>
    <t>Александр</t>
  </si>
  <si>
    <t>Заказчикова</t>
  </si>
  <si>
    <t>Мария</t>
  </si>
  <si>
    <t>Зарубина</t>
  </si>
  <si>
    <t>Зыкина</t>
  </si>
  <si>
    <t>Никитична</t>
  </si>
  <si>
    <t>Казанцев</t>
  </si>
  <si>
    <t>Роман</t>
  </si>
  <si>
    <t>Кислицин</t>
  </si>
  <si>
    <t>Викторович</t>
  </si>
  <si>
    <t>Кондратович</t>
  </si>
  <si>
    <t>Ксения</t>
  </si>
  <si>
    <t>Крысов</t>
  </si>
  <si>
    <t>Андрей</t>
  </si>
  <si>
    <t>Леонтьев</t>
  </si>
  <si>
    <t>Владимир</t>
  </si>
  <si>
    <t>Константинович</t>
  </si>
  <si>
    <t>Лубнина</t>
  </si>
  <si>
    <t>Маликова</t>
  </si>
  <si>
    <t>Миронова</t>
  </si>
  <si>
    <t>Арина</t>
  </si>
  <si>
    <t>Романовна</t>
  </si>
  <si>
    <t>Михеева</t>
  </si>
  <si>
    <t>Новиков</t>
  </si>
  <si>
    <t>Петрова</t>
  </si>
  <si>
    <t>Татьяна</t>
  </si>
  <si>
    <t>Олеговна</t>
  </si>
  <si>
    <t>Поливанов</t>
  </si>
  <si>
    <t>Прусс</t>
  </si>
  <si>
    <t>Васильевна</t>
  </si>
  <si>
    <t>Степаненко</t>
  </si>
  <si>
    <t>Стрижов</t>
  </si>
  <si>
    <t>Николай</t>
  </si>
  <si>
    <t>Усатов</t>
  </si>
  <si>
    <t>Усольцева</t>
  </si>
  <si>
    <t>Таисия</t>
  </si>
  <si>
    <t>Харисова</t>
  </si>
  <si>
    <t>Ильшатовна</t>
  </si>
  <si>
    <t>Шевякова</t>
  </si>
  <si>
    <t>Шептюк</t>
  </si>
  <si>
    <t>Шишонкова</t>
  </si>
  <si>
    <t>Юлия</t>
  </si>
  <si>
    <t>Боброва</t>
  </si>
  <si>
    <t>Двигун</t>
  </si>
  <si>
    <t>Дворников</t>
  </si>
  <si>
    <t>Желобкович</t>
  </si>
  <si>
    <t>Карина</t>
  </si>
  <si>
    <t>Зайнутдинов</t>
  </si>
  <si>
    <t>Лев</t>
  </si>
  <si>
    <t>Равильевич</t>
  </si>
  <si>
    <t>Зюзь</t>
  </si>
  <si>
    <t>Ивановна</t>
  </si>
  <si>
    <t>Миркулов</t>
  </si>
  <si>
    <t>Мыслинский</t>
  </si>
  <si>
    <t>Нюкин</t>
  </si>
  <si>
    <t>Онопришвили</t>
  </si>
  <si>
    <t>Паньков</t>
  </si>
  <si>
    <t>Максимович</t>
  </si>
  <si>
    <t>Перевышина</t>
  </si>
  <si>
    <t>Плейко</t>
  </si>
  <si>
    <t>Анатольевич</t>
  </si>
  <si>
    <t>Распопова</t>
  </si>
  <si>
    <t>Константиновна</t>
  </si>
  <si>
    <t>Ропот</t>
  </si>
  <si>
    <t>Рыбкина</t>
  </si>
  <si>
    <t>Милана</t>
  </si>
  <si>
    <t>Сафина</t>
  </si>
  <si>
    <t>Дарина</t>
  </si>
  <si>
    <t>Радиковна</t>
  </si>
  <si>
    <t>Усова</t>
  </si>
  <si>
    <t>Чернышов</t>
  </si>
  <si>
    <t>Шадрин</t>
  </si>
  <si>
    <t>Анатолий</t>
  </si>
  <si>
    <t>Штин</t>
  </si>
  <si>
    <t>Яхонтова</t>
  </si>
  <si>
    <t>Ильинична</t>
  </si>
  <si>
    <t>Васильева</t>
  </si>
  <si>
    <t>Леонидовна</t>
  </si>
  <si>
    <t>Патласов</t>
  </si>
  <si>
    <t>Пашкевич</t>
  </si>
  <si>
    <t>Перескоков</t>
  </si>
  <si>
    <t>Глеб</t>
  </si>
  <si>
    <t>Сашко</t>
  </si>
  <si>
    <t>Максимовна</t>
  </si>
  <si>
    <t>Талипов</t>
  </si>
  <si>
    <t>Балахонов</t>
  </si>
  <si>
    <t>Ворошилова</t>
  </si>
  <si>
    <t>Гучинский</t>
  </si>
  <si>
    <t>Ковальчук</t>
  </si>
  <si>
    <t>Немкин</t>
  </si>
  <si>
    <t>Березин</t>
  </si>
  <si>
    <t>Власова</t>
  </si>
  <si>
    <t>Атрошкевич</t>
  </si>
  <si>
    <t>Викторовна</t>
  </si>
  <si>
    <t>МОУ СОШ № 3</t>
  </si>
  <si>
    <t>Башкирова</t>
  </si>
  <si>
    <t>Александра</t>
  </si>
  <si>
    <t>Сеогеевна</t>
  </si>
  <si>
    <t>Благодатская</t>
  </si>
  <si>
    <t>Наталья</t>
  </si>
  <si>
    <t>Бурнаева</t>
  </si>
  <si>
    <t>Варакина</t>
  </si>
  <si>
    <t>Ульяна</t>
  </si>
  <si>
    <t>Ведерников</t>
  </si>
  <si>
    <t>Вадим</t>
  </si>
  <si>
    <t>Вячеславович</t>
  </si>
  <si>
    <t>МОУ ООШ №5</t>
  </si>
  <si>
    <t>Гимранов</t>
  </si>
  <si>
    <t>Эдурад</t>
  </si>
  <si>
    <t>Головочева</t>
  </si>
  <si>
    <t>Софья</t>
  </si>
  <si>
    <t>Гуськов</t>
  </si>
  <si>
    <t>Олегович</t>
  </si>
  <si>
    <t>Дергачев</t>
  </si>
  <si>
    <t>Доричук</t>
  </si>
  <si>
    <t>Егорова</t>
  </si>
  <si>
    <t>Станиславовна</t>
  </si>
  <si>
    <t>Елизарьев</t>
  </si>
  <si>
    <t>Еранкина</t>
  </si>
  <si>
    <t>Жумакулыева</t>
  </si>
  <si>
    <t>Рустамовна</t>
  </si>
  <si>
    <t>Земцов</t>
  </si>
  <si>
    <t>Злобина</t>
  </si>
  <si>
    <t>Ибрагимов</t>
  </si>
  <si>
    <t>Руслан</t>
  </si>
  <si>
    <t>Русланович</t>
  </si>
  <si>
    <t>Ильиных</t>
  </si>
  <si>
    <t>Карякина</t>
  </si>
  <si>
    <t>Кожушкина</t>
  </si>
  <si>
    <t>Комлева</t>
  </si>
  <si>
    <t>Косолапова</t>
  </si>
  <si>
    <t>Кротова</t>
  </si>
  <si>
    <t>Крупенко</t>
  </si>
  <si>
    <t>Алисия</t>
  </si>
  <si>
    <t>Валерьевна</t>
  </si>
  <si>
    <t>Куликова</t>
  </si>
  <si>
    <t>Медведев</t>
  </si>
  <si>
    <t>Мызников</t>
  </si>
  <si>
    <t>Новожилова</t>
  </si>
  <si>
    <t>Нургалеева</t>
  </si>
  <si>
    <t>Павлова</t>
  </si>
  <si>
    <t>Борисовна</t>
  </si>
  <si>
    <t>Петренева</t>
  </si>
  <si>
    <t>Поздеева</t>
  </si>
  <si>
    <t>Вадимовна</t>
  </si>
  <si>
    <t>Пономарев</t>
  </si>
  <si>
    <t>Поторочин</t>
  </si>
  <si>
    <t>Путилов</t>
  </si>
  <si>
    <t>Пухов</t>
  </si>
  <si>
    <t>Речкунов</t>
  </si>
  <si>
    <t>Речкунова</t>
  </si>
  <si>
    <t>Родин</t>
  </si>
  <si>
    <t>Вадимович</t>
  </si>
  <si>
    <t>Роор</t>
  </si>
  <si>
    <t>Рыбаченкова</t>
  </si>
  <si>
    <t>Стародумов</t>
  </si>
  <si>
    <t>Терешева</t>
  </si>
  <si>
    <t>Томилова</t>
  </si>
  <si>
    <t>Федичкина</t>
  </si>
  <si>
    <t>Федотова</t>
  </si>
  <si>
    <t>Ева</t>
  </si>
  <si>
    <t>Черепанов</t>
  </si>
  <si>
    <t>Шулятников</t>
  </si>
  <si>
    <t>Артур</t>
  </si>
  <si>
    <t>Альбертович</t>
  </si>
  <si>
    <t>Щеглова</t>
  </si>
  <si>
    <t>Яконцев</t>
  </si>
  <si>
    <t>Кириллович</t>
  </si>
  <si>
    <t>Яшков</t>
  </si>
  <si>
    <t>Иванович</t>
  </si>
  <si>
    <t>Победитель</t>
  </si>
  <si>
    <t>Призер</t>
  </si>
  <si>
    <t>Участник</t>
  </si>
  <si>
    <t>Неявка</t>
  </si>
  <si>
    <t>Гатин</t>
  </si>
  <si>
    <t>Шабров</t>
  </si>
  <si>
    <t>Станислав</t>
  </si>
  <si>
    <t>Бурашников</t>
  </si>
  <si>
    <t>Школа №2</t>
  </si>
  <si>
    <t>Гулидов</t>
  </si>
  <si>
    <t>Курилов</t>
  </si>
  <si>
    <t>Орлов</t>
  </si>
  <si>
    <t>Попов</t>
  </si>
  <si>
    <t>Вениамин</t>
  </si>
  <si>
    <t>Ильич</t>
  </si>
  <si>
    <t>Сираева</t>
  </si>
  <si>
    <t>Ильясовна</t>
  </si>
  <si>
    <t>Стахиев</t>
  </si>
  <si>
    <t>Дурасова</t>
  </si>
  <si>
    <t>Калашникова</t>
  </si>
  <si>
    <t>Сафиуллина</t>
  </si>
  <si>
    <t>Руслановна</t>
  </si>
  <si>
    <t>Солдатова</t>
  </si>
  <si>
    <t>Толстых</t>
  </si>
  <si>
    <t>Хайруллина</t>
  </si>
  <si>
    <t>Исламовна</t>
  </si>
  <si>
    <t>Юрковец</t>
  </si>
  <si>
    <t>Афанасьев</t>
  </si>
  <si>
    <t>Бахтин</t>
  </si>
  <si>
    <t>Воробьева</t>
  </si>
  <si>
    <t>Дурнева</t>
  </si>
  <si>
    <t>Зайцева</t>
  </si>
  <si>
    <t>Диана</t>
  </si>
  <si>
    <t>Зарипова</t>
  </si>
  <si>
    <t>Ринатовна</t>
  </si>
  <si>
    <t>Капитанова</t>
  </si>
  <si>
    <t>Лапшин</t>
  </si>
  <si>
    <t>Магеррамов</t>
  </si>
  <si>
    <t>Мухаммедали</t>
  </si>
  <si>
    <t>Парвиз оглы</t>
  </si>
  <si>
    <t>Урвачев</t>
  </si>
  <si>
    <t>Фокин</t>
  </si>
  <si>
    <t>Ратмир</t>
  </si>
  <si>
    <t>Малышев</t>
  </si>
  <si>
    <t>Абашкина</t>
  </si>
  <si>
    <t>Александрова</t>
  </si>
  <si>
    <t>Беспалов</t>
  </si>
  <si>
    <t>Бонарь</t>
  </si>
  <si>
    <t>Василов</t>
  </si>
  <si>
    <t>Гибадуллина</t>
  </si>
  <si>
    <t>Назифовна</t>
  </si>
  <si>
    <t>Глебова</t>
  </si>
  <si>
    <t>Доронина</t>
  </si>
  <si>
    <t>Жукова</t>
  </si>
  <si>
    <t>Зайнуллин</t>
  </si>
  <si>
    <t>Ранифович</t>
  </si>
  <si>
    <t>Канифатов</t>
  </si>
  <si>
    <t>Степанович</t>
  </si>
  <si>
    <t>Мезенцева</t>
  </si>
  <si>
    <t>Геннадьевна</t>
  </si>
  <si>
    <t>Несмеянова</t>
  </si>
  <si>
    <t>Яна</t>
  </si>
  <si>
    <t>Новокшонова</t>
  </si>
  <si>
    <t>Павлов</t>
  </si>
  <si>
    <t>Тимофей</t>
  </si>
  <si>
    <t>Панфилов</t>
  </si>
  <si>
    <t>Портнова</t>
  </si>
  <si>
    <t>Розметов</t>
  </si>
  <si>
    <t>Оскар</t>
  </si>
  <si>
    <t>Силантьева</t>
  </si>
  <si>
    <t>Сухих</t>
  </si>
  <si>
    <t>Тюльканов</t>
  </si>
  <si>
    <t>Савелий</t>
  </si>
  <si>
    <t>Валерьевич</t>
  </si>
  <si>
    <t>Урасинов</t>
  </si>
  <si>
    <t>Хлупина</t>
  </si>
  <si>
    <t>Чернова</t>
  </si>
  <si>
    <t>Шепталин</t>
  </si>
  <si>
    <t>Валова</t>
  </si>
  <si>
    <t>Ленар</t>
  </si>
  <si>
    <t>Ринатович</t>
  </si>
  <si>
    <t>Заболотских</t>
  </si>
  <si>
    <t>Кляйн</t>
  </si>
  <si>
    <t>Кручинина</t>
  </si>
  <si>
    <t>Курманов</t>
  </si>
  <si>
    <t>Матвей</t>
  </si>
  <si>
    <t>Лабазова</t>
  </si>
  <si>
    <t>Малахов</t>
  </si>
  <si>
    <t>Валерий</t>
  </si>
  <si>
    <t>Матушкина</t>
  </si>
  <si>
    <t>Новосёлов</t>
  </si>
  <si>
    <t>Смирнова</t>
  </si>
  <si>
    <t>Тетерина</t>
  </si>
  <si>
    <t>Эдуардовна</t>
  </si>
  <si>
    <t>Федоров</t>
  </si>
  <si>
    <t>Василий</t>
  </si>
  <si>
    <t>Щирая</t>
  </si>
  <si>
    <t>Якущенко</t>
  </si>
  <si>
    <t>Аникин</t>
  </si>
  <si>
    <t>Елисей</t>
  </si>
  <si>
    <t>Валиева</t>
  </si>
  <si>
    <t>Леана</t>
  </si>
  <si>
    <t>Рамильевна</t>
  </si>
  <si>
    <t>Валуева</t>
  </si>
  <si>
    <t>Волоковых</t>
  </si>
  <si>
    <t>Габышева</t>
  </si>
  <si>
    <t>Горохов</t>
  </si>
  <si>
    <t>Никишина</t>
  </si>
  <si>
    <t>Овечкин</t>
  </si>
  <si>
    <t>Ольховиков</t>
  </si>
  <si>
    <t>Папст</t>
  </si>
  <si>
    <t>Даниловна</t>
  </si>
  <si>
    <t>Разумов</t>
  </si>
  <si>
    <t>Виктор</t>
  </si>
  <si>
    <t>Станиславович</t>
  </si>
  <si>
    <t>Родионов</t>
  </si>
  <si>
    <t>Садикова</t>
  </si>
  <si>
    <t>Сарафанова</t>
  </si>
  <si>
    <t>Татаринов</t>
  </si>
  <si>
    <t>Твердов</t>
  </si>
  <si>
    <t>Тиунова</t>
  </si>
  <si>
    <t>Голубева</t>
  </si>
  <si>
    <t>Егоров</t>
  </si>
  <si>
    <t>Котельникова</t>
  </si>
  <si>
    <t>Анатольевна</t>
  </si>
  <si>
    <t>Лебедев</t>
  </si>
  <si>
    <t>Мельников</t>
  </si>
  <si>
    <t>Можейко</t>
  </si>
  <si>
    <t>Мозгалев</t>
  </si>
  <si>
    <t>Ростислав</t>
  </si>
  <si>
    <t>Ожегова</t>
  </si>
  <si>
    <t>Илона</t>
  </si>
  <si>
    <t>Романцов</t>
  </si>
  <si>
    <t>Рыжова</t>
  </si>
  <si>
    <t>Алиса</t>
  </si>
  <si>
    <t>Стажкова</t>
  </si>
  <si>
    <t>Олеся</t>
  </si>
  <si>
    <t>Тишкова</t>
  </si>
  <si>
    <t>Тумакова</t>
  </si>
  <si>
    <t>Ушакова</t>
  </si>
  <si>
    <t>Евгения</t>
  </si>
  <si>
    <t>Фаррахов</t>
  </si>
  <si>
    <t>Алмаз</t>
  </si>
  <si>
    <t>Ильгизович</t>
  </si>
  <si>
    <t>Чесноков</t>
  </si>
  <si>
    <t>МОУ СОШ имени К.Н. Новикова</t>
  </si>
  <si>
    <t>Шарабурко</t>
  </si>
  <si>
    <t>Щетников</t>
  </si>
  <si>
    <t>Морякова</t>
  </si>
  <si>
    <t>Аликовна</t>
  </si>
  <si>
    <t>Байбородов</t>
  </si>
  <si>
    <t>Бурмистрова</t>
  </si>
  <si>
    <t>Ярославна</t>
  </si>
  <si>
    <t>Галышева</t>
  </si>
  <si>
    <t>Еловиков</t>
  </si>
  <si>
    <t>Зубцова</t>
  </si>
  <si>
    <t>Кира</t>
  </si>
  <si>
    <t>Кольченко</t>
  </si>
  <si>
    <t>Леднев</t>
  </si>
  <si>
    <t>Перевозова</t>
  </si>
  <si>
    <t>Свахина</t>
  </si>
  <si>
    <t>Фомина</t>
  </si>
  <si>
    <t>Шулепова</t>
  </si>
  <si>
    <t>Янченко</t>
  </si>
  <si>
    <t>Маматов</t>
  </si>
  <si>
    <t>Морозова</t>
  </si>
  <si>
    <t>Смирнов</t>
  </si>
  <si>
    <t>Алиманов</t>
  </si>
  <si>
    <t>Али</t>
  </si>
  <si>
    <t>Сахават Оглы</t>
  </si>
  <si>
    <t>Ванин</t>
  </si>
  <si>
    <t>Дьячкова</t>
  </si>
  <si>
    <t>Владиславовна</t>
  </si>
  <si>
    <t>Черепанова</t>
  </si>
  <si>
    <t>Елена</t>
  </si>
  <si>
    <t>Шишкин</t>
  </si>
  <si>
    <t>Олег</t>
  </si>
  <si>
    <t>Дмитреевич</t>
  </si>
  <si>
    <t>Каргаполова</t>
  </si>
  <si>
    <t>Ребрушкина</t>
  </si>
  <si>
    <t>Попова</t>
  </si>
  <si>
    <t>Чернявская</t>
  </si>
  <si>
    <t>Ананина</t>
  </si>
  <si>
    <t>Артюхов</t>
  </si>
  <si>
    <t>Балдина</t>
  </si>
  <si>
    <t>Баянкина</t>
  </si>
  <si>
    <t>Дшамшедовна</t>
  </si>
  <si>
    <t>Бычин</t>
  </si>
  <si>
    <t>Вахрушев</t>
  </si>
  <si>
    <t>Галина</t>
  </si>
  <si>
    <t>Гаев</t>
  </si>
  <si>
    <t>Виталий</t>
  </si>
  <si>
    <t>Галеева</t>
  </si>
  <si>
    <t>Головчиц</t>
  </si>
  <si>
    <t>Доманова</t>
  </si>
  <si>
    <t>Вячеславовна</t>
  </si>
  <si>
    <t>Регина</t>
  </si>
  <si>
    <t>Дровосеков</t>
  </si>
  <si>
    <t>Ермаков</t>
  </si>
  <si>
    <t>Ермакова</t>
  </si>
  <si>
    <t>Железнова</t>
  </si>
  <si>
    <t>Жидченко</t>
  </si>
  <si>
    <t>Надежда</t>
  </si>
  <si>
    <t>Захватова</t>
  </si>
  <si>
    <t>Зыков</t>
  </si>
  <si>
    <t>Исаев</t>
  </si>
  <si>
    <t>Калинин</t>
  </si>
  <si>
    <t>Козьминых</t>
  </si>
  <si>
    <t>Инга</t>
  </si>
  <si>
    <t>Коробейников</t>
  </si>
  <si>
    <t>Кулишова</t>
  </si>
  <si>
    <t>Кульпин</t>
  </si>
  <si>
    <t>Лебедева</t>
  </si>
  <si>
    <t>Маршилов</t>
  </si>
  <si>
    <t>Михайлов</t>
  </si>
  <si>
    <t>Муханаев</t>
  </si>
  <si>
    <t>Новожилов</t>
  </si>
  <si>
    <t>Паначева</t>
  </si>
  <si>
    <t>Робертовна</t>
  </si>
  <si>
    <t>Пашуев</t>
  </si>
  <si>
    <t>Петрович</t>
  </si>
  <si>
    <t>Полушин</t>
  </si>
  <si>
    <t>Полынина</t>
  </si>
  <si>
    <t>Пыльева</t>
  </si>
  <si>
    <t>Рыхлова</t>
  </si>
  <si>
    <t>Садык Оглы</t>
  </si>
  <si>
    <t>Каролина</t>
  </si>
  <si>
    <t>Седых</t>
  </si>
  <si>
    <t>Соколова</t>
  </si>
  <si>
    <t>Егоровна</t>
  </si>
  <si>
    <t>Солдатов</t>
  </si>
  <si>
    <t>Стучилов</t>
  </si>
  <si>
    <t>Суровцева</t>
  </si>
  <si>
    <t>Суслов</t>
  </si>
  <si>
    <t>Урман</t>
  </si>
  <si>
    <t>Филиппов</t>
  </si>
  <si>
    <t>Георгий</t>
  </si>
  <si>
    <t>Ходырев</t>
  </si>
  <si>
    <t>Чащихина</t>
  </si>
  <si>
    <t>Чекмарёва</t>
  </si>
  <si>
    <t>Чернышева</t>
  </si>
  <si>
    <t>Шакирова</t>
  </si>
  <si>
    <t>Шилова</t>
  </si>
  <si>
    <t>Шомин</t>
  </si>
  <si>
    <t>Борисович</t>
  </si>
  <si>
    <t>Яндимирова</t>
  </si>
  <si>
    <t>Яшкин</t>
  </si>
  <si>
    <t>Ершов</t>
  </si>
  <si>
    <t>Турков</t>
  </si>
  <si>
    <t>Юферова</t>
  </si>
  <si>
    <t>Куликов</t>
  </si>
  <si>
    <t>Герман</t>
  </si>
  <si>
    <t>Даниилович</t>
  </si>
  <si>
    <t>Курганова</t>
  </si>
  <si>
    <t>Есения</t>
  </si>
  <si>
    <t>Яков</t>
  </si>
  <si>
    <t>Кожевникова</t>
  </si>
  <si>
    <t>Сухан</t>
  </si>
  <si>
    <t>Амалия</t>
  </si>
  <si>
    <t>Уссова</t>
  </si>
  <si>
    <t>Алексеев</t>
  </si>
  <si>
    <t>Волкова</t>
  </si>
  <si>
    <t>Гайфутдинов</t>
  </si>
  <si>
    <t>Ильдарович</t>
  </si>
  <si>
    <t>Гусельникова</t>
  </si>
  <si>
    <t>Ложкина</t>
  </si>
  <si>
    <t>Лоханина</t>
  </si>
  <si>
    <t>Ремизова</t>
  </si>
  <si>
    <t>Филатова</t>
  </si>
  <si>
    <t>Швалева</t>
  </si>
  <si>
    <t>Ахметханов</t>
  </si>
  <si>
    <t>Ильяс</t>
  </si>
  <si>
    <t>Радикович</t>
  </si>
  <si>
    <t>Баранов</t>
  </si>
  <si>
    <t>Гамеза</t>
  </si>
  <si>
    <t>Ганюшкин</t>
  </si>
  <si>
    <t>Елисеев</t>
  </si>
  <si>
    <t>Жиделева</t>
  </si>
  <si>
    <t>Жоглов</t>
  </si>
  <si>
    <t>Левкина</t>
  </si>
  <si>
    <t>Аделя</t>
  </si>
  <si>
    <t>Лещев</t>
  </si>
  <si>
    <t>Музычина</t>
  </si>
  <si>
    <t>Перминова</t>
  </si>
  <si>
    <t>Петровна</t>
  </si>
  <si>
    <t>Сабирьянова</t>
  </si>
  <si>
    <t>Айдаровна</t>
  </si>
  <si>
    <t>Скоробогатова</t>
  </si>
  <si>
    <t>Стихарева</t>
  </si>
  <si>
    <t>Стоян</t>
  </si>
  <si>
    <t>Филимонова</t>
  </si>
  <si>
    <t>Черных</t>
  </si>
  <si>
    <t>Шарова</t>
  </si>
  <si>
    <t>Швидкая</t>
  </si>
  <si>
    <t>Ангелина</t>
  </si>
  <si>
    <t>Аркадьевна</t>
  </si>
  <si>
    <t>Тюкина</t>
  </si>
  <si>
    <t>Ольга</t>
  </si>
  <si>
    <t>Бабушкина</t>
  </si>
  <si>
    <t>Быстров</t>
  </si>
  <si>
    <t>Давыдов</t>
  </si>
  <si>
    <t>Дрыкова</t>
  </si>
  <si>
    <t>Клещев</t>
  </si>
  <si>
    <t>Макаров</t>
  </si>
  <si>
    <t>Митин</t>
  </si>
  <si>
    <t>Негуляев</t>
  </si>
  <si>
    <t>Николаева</t>
  </si>
  <si>
    <t>Пестерев</t>
  </si>
  <si>
    <t>Рагозин</t>
  </si>
  <si>
    <t>Томашевич</t>
  </si>
  <si>
    <t>Шишкина</t>
  </si>
  <si>
    <t>Наумов</t>
  </si>
  <si>
    <t>Алексеева</t>
  </si>
  <si>
    <t>Баратынский</t>
  </si>
  <si>
    <t>Вохмянин</t>
  </si>
  <si>
    <t>Любовь</t>
  </si>
  <si>
    <t>Карсканова</t>
  </si>
  <si>
    <t>Светлана</t>
  </si>
  <si>
    <t>Метельников</t>
  </si>
  <si>
    <t>Мыслинская</t>
  </si>
  <si>
    <t>Панова</t>
  </si>
  <si>
    <t>Самохвалова</t>
  </si>
  <si>
    <t>Парамонова</t>
  </si>
  <si>
    <t>Путилова</t>
  </si>
  <si>
    <t>Чернявский</t>
  </si>
  <si>
    <t>Шепелева</t>
  </si>
  <si>
    <t>Борисова</t>
  </si>
  <si>
    <t>Бусыгина</t>
  </si>
  <si>
    <t>Горев</t>
  </si>
  <si>
    <t>Гусев</t>
  </si>
  <si>
    <t>Дзида</t>
  </si>
  <si>
    <t>Добрянский</t>
  </si>
  <si>
    <t>Ефимов</t>
  </si>
  <si>
    <t>Зуев</t>
  </si>
  <si>
    <t>Данила</t>
  </si>
  <si>
    <t>Качилов</t>
  </si>
  <si>
    <t>Коновалов</t>
  </si>
  <si>
    <t>Костромин</t>
  </si>
  <si>
    <t>Котова</t>
  </si>
  <si>
    <t>Кузнецова</t>
  </si>
  <si>
    <t>Кузьминых</t>
  </si>
  <si>
    <t>Куимов</t>
  </si>
  <si>
    <t>Лебедькова</t>
  </si>
  <si>
    <t>Лодыгин</t>
  </si>
  <si>
    <t>Лоханин</t>
  </si>
  <si>
    <t>Малов</t>
  </si>
  <si>
    <t>Мельникова</t>
  </si>
  <si>
    <t>Прокошева</t>
  </si>
  <si>
    <t>Рубан</t>
  </si>
  <si>
    <t>Саханский</t>
  </si>
  <si>
    <t>Усатова</t>
  </si>
  <si>
    <t>Хасанов</t>
  </si>
  <si>
    <t>Чертушкина</t>
  </si>
  <si>
    <t>Чусовитина</t>
  </si>
  <si>
    <t>Авдюшева</t>
  </si>
  <si>
    <t>Балахонцев</t>
  </si>
  <si>
    <t>Бражникова</t>
  </si>
  <si>
    <t>Васютина</t>
  </si>
  <si>
    <t>Воронова</t>
  </si>
  <si>
    <t>Зорин</t>
  </si>
  <si>
    <t>Ичанская</t>
  </si>
  <si>
    <t>Евдокия</t>
  </si>
  <si>
    <t>Костин</t>
  </si>
  <si>
    <t>Семен</t>
  </si>
  <si>
    <t>Машканцев</t>
  </si>
  <si>
    <t>Сафонова</t>
  </si>
  <si>
    <t>Семухина</t>
  </si>
  <si>
    <t>Степанова</t>
  </si>
  <si>
    <t>Грабежева</t>
  </si>
  <si>
    <t>Дербенев</t>
  </si>
  <si>
    <t>Лазарев</t>
  </si>
  <si>
    <t>Минюк</t>
  </si>
  <si>
    <t>Новгородов</t>
  </si>
  <si>
    <t>Певцов</t>
  </si>
  <si>
    <t>Полозов</t>
  </si>
  <si>
    <t>Санатин</t>
  </si>
  <si>
    <t>Тарасова</t>
  </si>
  <si>
    <t>Шишов</t>
  </si>
  <si>
    <t>Коваленко</t>
  </si>
  <si>
    <t>Красницкая</t>
  </si>
  <si>
    <t>Акулич</t>
  </si>
  <si>
    <t>Мамаева</t>
  </si>
  <si>
    <t>Панёвин</t>
  </si>
  <si>
    <t>Влас</t>
  </si>
  <si>
    <t>Штатнов</t>
  </si>
  <si>
    <t>Бызова</t>
  </si>
  <si>
    <t>Гобозев</t>
  </si>
  <si>
    <t>Кузнецов</t>
  </si>
  <si>
    <t>Аксёнов</t>
  </si>
  <si>
    <t>Белоглазов</t>
  </si>
  <si>
    <t>Семенович</t>
  </si>
  <si>
    <t>Богомолов</t>
  </si>
  <si>
    <t>Бондарева</t>
  </si>
  <si>
    <t>Бруй</t>
  </si>
  <si>
    <t>Ганюшин</t>
  </si>
  <si>
    <t>Деменьшина</t>
  </si>
  <si>
    <t>Думина</t>
  </si>
  <si>
    <t>Зарипов</t>
  </si>
  <si>
    <t>Артурович</t>
  </si>
  <si>
    <t>Злобин</t>
  </si>
  <si>
    <t>Калита</t>
  </si>
  <si>
    <t>Камаев</t>
  </si>
  <si>
    <t>Карпов</t>
  </si>
  <si>
    <t>Климаков</t>
  </si>
  <si>
    <t>Колемасова</t>
  </si>
  <si>
    <t>Коряковский</t>
  </si>
  <si>
    <t>Котельников</t>
  </si>
  <si>
    <t>Ларина</t>
  </si>
  <si>
    <t>Лукашеня</t>
  </si>
  <si>
    <t>Рудольфовна</t>
  </si>
  <si>
    <t>Лукьянова</t>
  </si>
  <si>
    <t>Макарова</t>
  </si>
  <si>
    <t>Морозкин</t>
  </si>
  <si>
    <t>Наговицына</t>
  </si>
  <si>
    <t>Недорезова</t>
  </si>
  <si>
    <t>Валентиновна</t>
  </si>
  <si>
    <t>Низкодубова</t>
  </si>
  <si>
    <t>Панкова</t>
  </si>
  <si>
    <t>Парамзина</t>
  </si>
  <si>
    <t>Плотникова</t>
  </si>
  <si>
    <t>Алевтина</t>
  </si>
  <si>
    <t>Покровский</t>
  </si>
  <si>
    <t>Полоник</t>
  </si>
  <si>
    <t>Пономарёв</t>
  </si>
  <si>
    <t>Севастьян</t>
  </si>
  <si>
    <t>Потапов</t>
  </si>
  <si>
    <t>Прокопьева</t>
  </si>
  <si>
    <t>Ружейников</t>
  </si>
  <si>
    <t>Салмина</t>
  </si>
  <si>
    <t>Сарнакова</t>
  </si>
  <si>
    <t>Саттарова</t>
  </si>
  <si>
    <t>Альбертовна</t>
  </si>
  <si>
    <t>Сафонов</t>
  </si>
  <si>
    <t>Эрик</t>
  </si>
  <si>
    <t>Эдуардович</t>
  </si>
  <si>
    <t>Симаков</t>
  </si>
  <si>
    <t>Солоницына</t>
  </si>
  <si>
    <t>Суворова</t>
  </si>
  <si>
    <t>Трифонова</t>
  </si>
  <si>
    <t>Тюрина</t>
  </si>
  <si>
    <t>Файзрахманов</t>
  </si>
  <si>
    <t>Динарович</t>
  </si>
  <si>
    <t>Хаметчина</t>
  </si>
  <si>
    <t>Динара</t>
  </si>
  <si>
    <t>Цирюльников</t>
  </si>
  <si>
    <t>Геннадий</t>
  </si>
  <si>
    <t>Цыганкова</t>
  </si>
  <si>
    <t>Чистяков</t>
  </si>
  <si>
    <t>Семён</t>
  </si>
  <si>
    <t>Чубаков</t>
  </si>
  <si>
    <t>Шанаурова</t>
  </si>
  <si>
    <t>Шляпников</t>
  </si>
  <si>
    <t>Шумков</t>
  </si>
  <si>
    <t>Якупов</t>
  </si>
  <si>
    <t>Артемий</t>
  </si>
  <si>
    <t>Зворыгин</t>
  </si>
  <si>
    <t>Лютиков</t>
  </si>
  <si>
    <t>Есауленко</t>
  </si>
  <si>
    <t>Дронова</t>
  </si>
  <si>
    <t>Пиунова</t>
  </si>
  <si>
    <t>Хакимзянов</t>
  </si>
  <si>
    <t>Ренатович</t>
  </si>
  <si>
    <t>Ветошкина</t>
  </si>
  <si>
    <t>Милевская</t>
  </si>
  <si>
    <t>Валентина</t>
  </si>
  <si>
    <t>Никитин</t>
  </si>
  <si>
    <t>Удинцев</t>
  </si>
  <si>
    <t>Жоглова</t>
  </si>
  <si>
    <t>Зайцев</t>
  </si>
  <si>
    <t>Каримуллин</t>
  </si>
  <si>
    <t>Суслова</t>
  </si>
  <si>
    <t>Широков</t>
  </si>
  <si>
    <t>Ярушина</t>
  </si>
  <si>
    <t>Анисимов</t>
  </si>
  <si>
    <t>Гаврилина</t>
  </si>
  <si>
    <t>Зыкова</t>
  </si>
  <si>
    <t>Коптелова</t>
  </si>
  <si>
    <t>Ася</t>
  </si>
  <si>
    <t>Кутюк</t>
  </si>
  <si>
    <t>Лопанов</t>
  </si>
  <si>
    <t>Протазанов</t>
  </si>
  <si>
    <t>Салахутдинов</t>
  </si>
  <si>
    <t>Рафаильевич</t>
  </si>
  <si>
    <t>Спиркин</t>
  </si>
  <si>
    <t>Хаматова</t>
  </si>
  <si>
    <t>Венеровна</t>
  </si>
  <si>
    <t>Хамзина</t>
  </si>
  <si>
    <t>Шихалёва</t>
  </si>
  <si>
    <t>Алёна</t>
  </si>
  <si>
    <t>Вагнер</t>
  </si>
  <si>
    <t>Елфимова</t>
  </si>
  <si>
    <t>Поскребышев</t>
  </si>
  <si>
    <t>Бердник</t>
  </si>
  <si>
    <t>Гашков</t>
  </si>
  <si>
    <t>Гарольд</t>
  </si>
  <si>
    <t>Казакова</t>
  </si>
  <si>
    <t>Ариадна</t>
  </si>
  <si>
    <t>Алиев</t>
  </si>
  <si>
    <t>Бычков</t>
  </si>
  <si>
    <t>Ведерникова</t>
  </si>
  <si>
    <t>Гвоздева</t>
  </si>
  <si>
    <t>Гридасова</t>
  </si>
  <si>
    <t>Гурков</t>
  </si>
  <si>
    <t>Изместьева</t>
  </si>
  <si>
    <t>Клишина</t>
  </si>
  <si>
    <t>Кошкина</t>
  </si>
  <si>
    <t>Лаптева</t>
  </si>
  <si>
    <t>Пимошин</t>
  </si>
  <si>
    <t>Пискарева</t>
  </si>
  <si>
    <t>Юсупова</t>
  </si>
  <si>
    <t>Злата</t>
  </si>
  <si>
    <t>Кадачиков</t>
  </si>
  <si>
    <t>Васильев</t>
  </si>
  <si>
    <t>Воронин</t>
  </si>
  <si>
    <t>Макар</t>
  </si>
  <si>
    <t>Калинина</t>
  </si>
  <si>
    <t>Кардашина</t>
  </si>
  <si>
    <t>Артемовна</t>
  </si>
  <si>
    <t>Михайлова</t>
  </si>
  <si>
    <t>Сагун</t>
  </si>
  <si>
    <t>Ухина</t>
  </si>
  <si>
    <t>Федосеев</t>
  </si>
  <si>
    <t>Вячаслав</t>
  </si>
  <si>
    <t>Ширяев</t>
  </si>
  <si>
    <t>Медовщикова</t>
  </si>
  <si>
    <t>Пушкарев</t>
  </si>
  <si>
    <t>Тимонькина</t>
  </si>
  <si>
    <t>Федорахина</t>
  </si>
  <si>
    <t>Эльвира</t>
  </si>
  <si>
    <t>Шаль</t>
  </si>
  <si>
    <t>Каримова</t>
  </si>
  <si>
    <t>Сидорова</t>
  </si>
  <si>
    <t>Трофимов</t>
  </si>
  <si>
    <t>Чариков</t>
  </si>
  <si>
    <t>Тамаров</t>
  </si>
  <si>
    <t>Брайцев</t>
  </si>
  <si>
    <t>Прибытков</t>
  </si>
  <si>
    <t>Ишанов</t>
  </si>
  <si>
    <t>Эрфурт</t>
  </si>
  <si>
    <t>Галямов</t>
  </si>
  <si>
    <t>Зайков</t>
  </si>
  <si>
    <t>Лобанов</t>
  </si>
  <si>
    <t>Павлинова</t>
  </si>
  <si>
    <t>Черников</t>
  </si>
  <si>
    <t>Безденежных</t>
  </si>
  <si>
    <t>Игнатьев</t>
  </si>
  <si>
    <t>Игорь</t>
  </si>
  <si>
    <t>Панов</t>
  </si>
  <si>
    <t>Ремизов</t>
  </si>
  <si>
    <t>Захар</t>
  </si>
  <si>
    <t>Шипицин</t>
  </si>
  <si>
    <t>Загвозкин</t>
  </si>
  <si>
    <t>Захарищева</t>
  </si>
  <si>
    <t>Новикова</t>
  </si>
  <si>
    <t>Костицина</t>
  </si>
  <si>
    <t>Тишкина</t>
  </si>
  <si>
    <t>Ярослава</t>
  </si>
  <si>
    <t>Плясунов</t>
  </si>
  <si>
    <t>Яргина</t>
  </si>
  <si>
    <t>Андреев</t>
  </si>
  <si>
    <t>Бакаев</t>
  </si>
  <si>
    <t>Гильмуллина</t>
  </si>
  <si>
    <t>Рифатовна</t>
  </si>
  <si>
    <t>Давыдова</t>
  </si>
  <si>
    <t>Кощеева</t>
  </si>
  <si>
    <t>Рахманов</t>
  </si>
  <si>
    <t>Романова</t>
  </si>
  <si>
    <t>Харитонова</t>
  </si>
  <si>
    <t>Смолякова</t>
  </si>
  <si>
    <t>Сусанов</t>
  </si>
  <si>
    <t>Гревцова</t>
  </si>
  <si>
    <t>Жеребцова</t>
  </si>
  <si>
    <t>Васькина</t>
  </si>
  <si>
    <t>Дятлова</t>
  </si>
  <si>
    <t>Кирилюк</t>
  </si>
  <si>
    <t>Элеонора</t>
  </si>
  <si>
    <t>Лунегова</t>
  </si>
  <si>
    <t>Некрасов</t>
  </si>
  <si>
    <t>Антон</t>
  </si>
  <si>
    <t>Соболева</t>
  </si>
  <si>
    <t>Чучалина</t>
  </si>
  <si>
    <t>Шунайлов</t>
  </si>
  <si>
    <t>Белоусов</t>
  </si>
  <si>
    <t>Вертунов</t>
  </si>
  <si>
    <t>Данилова</t>
  </si>
  <si>
    <t>Каторгина</t>
  </si>
  <si>
    <t>Коминова</t>
  </si>
  <si>
    <t>Леонова</t>
  </si>
  <si>
    <t>Анастсия</t>
  </si>
  <si>
    <t>Соковец</t>
  </si>
  <si>
    <t>Тагирова</t>
  </si>
  <si>
    <t>Тыщенко</t>
  </si>
  <si>
    <t>Харин</t>
  </si>
  <si>
    <t>Хоруженко</t>
  </si>
  <si>
    <t>Ярославцев</t>
  </si>
  <si>
    <t>Горб</t>
  </si>
  <si>
    <t>Зубарева</t>
  </si>
  <si>
    <t>Наумова</t>
  </si>
  <si>
    <t>Нюкина</t>
  </si>
  <si>
    <t>Биктимирова</t>
  </si>
  <si>
    <t>Булатбековна</t>
  </si>
  <si>
    <t>Помещенко</t>
  </si>
  <si>
    <t>Реутова</t>
  </si>
  <si>
    <t>Хабибулова</t>
  </si>
  <si>
    <t>Мальберг</t>
  </si>
  <si>
    <t>Лина</t>
  </si>
  <si>
    <t>Пилипенко</t>
  </si>
  <si>
    <t>Блинов</t>
  </si>
  <si>
    <t>Качур</t>
  </si>
  <si>
    <t>Владлена</t>
  </si>
  <si>
    <t>Волгова</t>
  </si>
  <si>
    <t>Высоцкая</t>
  </si>
  <si>
    <t>Воропаева</t>
  </si>
  <si>
    <t>Вялкова</t>
  </si>
  <si>
    <t>Горева</t>
  </si>
  <si>
    <t>Градскова</t>
  </si>
  <si>
    <t>Грудина</t>
  </si>
  <si>
    <t>Епифанова</t>
  </si>
  <si>
    <t>Зонова</t>
  </si>
  <si>
    <t>Оксана</t>
  </si>
  <si>
    <t>Кировна</t>
  </si>
  <si>
    <t>Косарев</t>
  </si>
  <si>
    <t>Крыков</t>
  </si>
  <si>
    <t>Куклина</t>
  </si>
  <si>
    <t>Микова</t>
  </si>
  <si>
    <t>Попков</t>
  </si>
  <si>
    <t>Татауров</t>
  </si>
  <si>
    <t>Фешкова</t>
  </si>
  <si>
    <t>Чалова</t>
  </si>
  <si>
    <t>Шашмурина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</si>
</sst>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7">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216"/>
  <sheetViews>
    <sheetView tabSelected="1"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198</v>
      </c>
      <c r="D11" s="17">
        <f>COUNTIF($Z$19:$Z$848,8)</f>
        <v>5</v>
      </c>
      <c r="E11" s="17">
        <f>COUNTIF($Z$19:$Z$848,107)</f>
        <v>54</v>
      </c>
      <c r="F11" s="17">
        <f t="shared" si="2"/>
        <v>59</v>
      </c>
      <c r="G11" s="15">
        <f t="shared" si="0"/>
        <v>139</v>
      </c>
      <c r="H11" s="21">
        <v>40</v>
      </c>
      <c r="I11" s="22"/>
      <c r="J11" s="19">
        <f t="shared" si="1"/>
        <v>89</v>
      </c>
      <c r="Z11" s="10"/>
      <c r="AA11" s="10"/>
      <c r="AB11" s="10"/>
      <c r="AC11" s="10"/>
      <c r="AD11" s="10"/>
      <c r="AE11" s="10"/>
      <c r="AF11" s="10"/>
      <c r="AG11" s="10"/>
      <c r="AH11" s="11"/>
      <c r="AI11" s="11">
        <f t="shared" si="3"/>
        <v>0</v>
      </c>
      <c r="AJ11" s="11">
        <f t="shared" si="3"/>
        <v>89</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198</v>
      </c>
      <c r="D16" s="17">
        <f>COUNTIF($N$19:$N$20,"победитель")</f>
        <v>2</v>
      </c>
      <c r="E16" s="17">
        <f>COUNTIF($N$19:$N$20,"призер")</f>
        <v>0</v>
      </c>
      <c r="F16" s="17">
        <f t="shared" si="2"/>
        <v>2</v>
      </c>
      <c r="G16" s="23">
        <f>SUM(G8:G15)</f>
        <v>139</v>
      </c>
      <c r="H16" s="24"/>
      <c r="I16" s="25"/>
      <c r="J16" s="26">
        <f>SUM(J8:J15)</f>
        <v>89</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3408265831</v>
      </c>
      <c r="G19" s="9" t="s">
        <v>28</v>
      </c>
      <c r="H19" s="5"/>
      <c r="I19" s="6">
        <v>7</v>
      </c>
      <c r="J19" s="6">
        <v>7</v>
      </c>
      <c r="K19" s="9">
        <v>34</v>
      </c>
      <c r="L19" s="7">
        <f>K19*100/(IF(J19=$A$8,$H$8,IF(J19=$A$9,$H$9,IF(J19=$A$10,$H$10,IF(J19=$A$11,$H$11,IF(J19=$A$12,$H$12,IF(J19=$A$13,$H$13,IF(J19=$A$14,$H$14,$H$15))))))))</f>
        <v>85</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363</v>
      </c>
      <c r="Z19" s="10">
        <f>IF(N19="победитель",1+J19,IF(N19="призер",100+J19,""))</f>
        <v>8</v>
      </c>
      <c r="AA19" s="10" t="str">
        <f>IF(J19=4,L19,"")</f>
        <v/>
      </c>
      <c r="AB19" s="10" t="str">
        <f>IF(J19=5,L19,"")</f>
        <v/>
      </c>
      <c r="AC19" s="10" t="str">
        <f>IF(J19=6,L19,"")</f>
        <v/>
      </c>
      <c r="AD19" s="10">
        <f>IF(J19=7,L19,"")</f>
        <v>85</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29</v>
      </c>
      <c r="D20" s="9" t="s">
        <v>30</v>
      </c>
      <c r="E20" s="9" t="s">
        <v>31</v>
      </c>
      <c r="F20" s="9">
        <v>2368146635</v>
      </c>
      <c r="G20" s="9" t="s">
        <v>32</v>
      </c>
      <c r="H20" s="28"/>
      <c r="I20" s="6">
        <v>7</v>
      </c>
      <c r="J20" s="6">
        <v>7</v>
      </c>
      <c r="K20" s="9">
        <v>34</v>
      </c>
      <c r="L20" s="7">
        <f t="shared" ref="L20:L21" si="4">K20*100/(IF(J20=$A$8,$H$8,IF(J20=$A$9,$H$9,IF(J20=$A$10,$H$10,IF(J20=$A$11,$H$11,IF(J20=$A$12,$H$12,IF(J20=$A$13,$H$13,IF(J20=$A$14,$H$14,$H$15))))))))</f>
        <v>85</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363</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85</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1</v>
      </c>
      <c r="AJ20" s="11">
        <f t="shared" ref="AJ20:AJ83" si="15">AI20+1-1</f>
        <v>1</v>
      </c>
    </row>
    <row r="21" spans="1:36" x14ac:dyDescent="0.25">
      <c r="A21" s="1">
        <v>3</v>
      </c>
      <c r="B21" s="4">
        <v>48</v>
      </c>
      <c r="C21" s="9" t="s">
        <v>33</v>
      </c>
      <c r="D21" s="9" t="s">
        <v>26</v>
      </c>
      <c r="E21" s="9" t="s">
        <v>34</v>
      </c>
      <c r="F21" s="9">
        <v>926250040</v>
      </c>
      <c r="G21" s="9" t="s">
        <v>32</v>
      </c>
      <c r="H21" s="27"/>
      <c r="I21" s="6">
        <v>7</v>
      </c>
      <c r="J21" s="6">
        <v>7</v>
      </c>
      <c r="K21" s="9">
        <v>34</v>
      </c>
      <c r="L21" s="7">
        <f t="shared" si="4"/>
        <v>85</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363</v>
      </c>
      <c r="Z21" s="10">
        <f t="shared" si="5"/>
        <v>8</v>
      </c>
      <c r="AA21" s="10" t="str">
        <f t="shared" si="6"/>
        <v/>
      </c>
      <c r="AB21" s="10" t="str">
        <f t="shared" si="7"/>
        <v/>
      </c>
      <c r="AC21" s="10" t="str">
        <f t="shared" si="8"/>
        <v/>
      </c>
      <c r="AD21" s="10">
        <f t="shared" si="9"/>
        <v>85</v>
      </c>
      <c r="AE21" s="10" t="str">
        <f t="shared" si="10"/>
        <v/>
      </c>
      <c r="AF21" s="10" t="str">
        <f t="shared" si="11"/>
        <v/>
      </c>
      <c r="AG21" s="10" t="str">
        <f t="shared" si="12"/>
        <v/>
      </c>
      <c r="AH21" s="10" t="str">
        <f t="shared" si="13"/>
        <v/>
      </c>
      <c r="AI21" s="13" t="str">
        <f t="shared" si="14"/>
        <v>1</v>
      </c>
      <c r="AJ21" s="11">
        <f t="shared" si="15"/>
        <v>1</v>
      </c>
    </row>
    <row r="22" spans="1:36" x14ac:dyDescent="0.25">
      <c r="A22" s="1">
        <v>4</v>
      </c>
      <c r="B22" s="4">
        <v>48</v>
      </c>
      <c r="C22" s="9" t="s">
        <v>35</v>
      </c>
      <c r="D22" s="9" t="s">
        <v>36</v>
      </c>
      <c r="E22" s="9" t="s">
        <v>37</v>
      </c>
      <c r="F22" s="9">
        <v>1185593022</v>
      </c>
      <c r="G22" s="9" t="s">
        <v>28</v>
      </c>
      <c r="H22" s="27"/>
      <c r="I22" s="6">
        <v>7</v>
      </c>
      <c r="J22" s="6">
        <v>7</v>
      </c>
      <c r="K22" s="9">
        <v>32</v>
      </c>
      <c r="L22" s="7">
        <f t="shared" ref="L22:L85" si="16">K22*100/(IF(J22=$A$8,$H$8,IF(J22=$A$9,$H$9,IF(J22=$A$10,$H$10,IF(J22=$A$11,$H$11,IF(J22=$A$12,$H$12,IF(J22=$A$13,$H$13,IF(J22=$A$14,$H$14,$H$15))))))))</f>
        <v>80</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364</v>
      </c>
      <c r="Z22" s="10">
        <f t="shared" si="5"/>
        <v>107</v>
      </c>
      <c r="AA22" s="10" t="str">
        <f t="shared" si="6"/>
        <v/>
      </c>
      <c r="AB22" s="10" t="str">
        <f t="shared" si="7"/>
        <v/>
      </c>
      <c r="AC22" s="10" t="str">
        <f t="shared" si="8"/>
        <v/>
      </c>
      <c r="AD22" s="10">
        <f t="shared" si="9"/>
        <v>80</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38</v>
      </c>
      <c r="D23" s="9" t="s">
        <v>39</v>
      </c>
      <c r="E23" s="9" t="s">
        <v>40</v>
      </c>
      <c r="F23" s="9">
        <v>1629147926</v>
      </c>
      <c r="G23" s="9" t="s">
        <v>28</v>
      </c>
      <c r="H23" s="27"/>
      <c r="I23" s="6">
        <v>7</v>
      </c>
      <c r="J23" s="6">
        <v>7</v>
      </c>
      <c r="K23" s="9">
        <v>32</v>
      </c>
      <c r="L23" s="7">
        <f t="shared" si="16"/>
        <v>80</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364</v>
      </c>
      <c r="Z23" s="10">
        <f t="shared" si="5"/>
        <v>107</v>
      </c>
      <c r="AA23" s="10" t="str">
        <f t="shared" si="6"/>
        <v/>
      </c>
      <c r="AB23" s="10" t="str">
        <f t="shared" si="7"/>
        <v/>
      </c>
      <c r="AC23" s="10" t="str">
        <f t="shared" si="8"/>
        <v/>
      </c>
      <c r="AD23" s="10">
        <f t="shared" si="9"/>
        <v>80</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41</v>
      </c>
      <c r="D24" s="9" t="s">
        <v>42</v>
      </c>
      <c r="E24" s="9" t="s">
        <v>37</v>
      </c>
      <c r="F24" s="9">
        <v>1172991329</v>
      </c>
      <c r="G24" s="9" t="s">
        <v>28</v>
      </c>
      <c r="H24" s="27"/>
      <c r="I24" s="6">
        <v>7</v>
      </c>
      <c r="J24" s="6">
        <v>7</v>
      </c>
      <c r="K24" s="9">
        <v>32</v>
      </c>
      <c r="L24" s="7">
        <f t="shared" si="16"/>
        <v>80</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364</v>
      </c>
      <c r="Z24" s="10">
        <f t="shared" si="5"/>
        <v>107</v>
      </c>
      <c r="AA24" s="10" t="str">
        <f t="shared" si="6"/>
        <v/>
      </c>
      <c r="AB24" s="10" t="str">
        <f t="shared" si="7"/>
        <v/>
      </c>
      <c r="AC24" s="10" t="str">
        <f t="shared" si="8"/>
        <v/>
      </c>
      <c r="AD24" s="10">
        <f t="shared" si="9"/>
        <v>80</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43</v>
      </c>
      <c r="D25" s="9" t="s">
        <v>30</v>
      </c>
      <c r="E25" s="9" t="s">
        <v>31</v>
      </c>
      <c r="F25" s="9">
        <v>1994025573</v>
      </c>
      <c r="G25" s="9" t="s">
        <v>28</v>
      </c>
      <c r="H25" s="27"/>
      <c r="I25" s="6">
        <v>7</v>
      </c>
      <c r="J25" s="6">
        <v>7</v>
      </c>
      <c r="K25" s="9">
        <v>32</v>
      </c>
      <c r="L25" s="7">
        <f t="shared" si="16"/>
        <v>80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364</v>
      </c>
      <c r="Z25" s="10">
        <f t="shared" si="5"/>
        <v>107</v>
      </c>
      <c r="AA25" s="10" t="str">
        <f t="shared" si="6"/>
        <v/>
      </c>
      <c r="AB25" s="10" t="str">
        <f t="shared" si="7"/>
        <v/>
      </c>
      <c r="AC25" s="10" t="str">
        <f t="shared" si="8"/>
        <v/>
      </c>
      <c r="AD25" s="10">
        <f t="shared" si="9"/>
        <v>80</v>
      </c>
      <c r="AE25" s="10" t="str">
        <f t="shared" si="10"/>
        <v/>
      </c>
      <c r="AF25" s="10" t="str">
        <f t="shared" si="11"/>
        <v/>
      </c>
      <c r="AG25" s="10" t="str">
        <f t="shared" si="12"/>
        <v/>
      </c>
      <c r="AH25" s="10" t="str">
        <f t="shared" si="13"/>
        <v/>
      </c>
      <c r="AI25" s="13" t="str">
        <f t="shared" si="14"/>
        <v>4</v>
      </c>
      <c r="AJ25" s="11">
        <f t="shared" si="15"/>
        <v>4</v>
      </c>
    </row>
    <row r="26" spans="1:36" x14ac:dyDescent="0.25">
      <c r="A26" s="1">
        <v>8</v>
      </c>
      <c r="B26" s="4">
        <v>48</v>
      </c>
      <c r="C26" s="9" t="s">
        <v>44</v>
      </c>
      <c r="D26" s="9" t="s">
        <v>45</v>
      </c>
      <c r="E26" s="9" t="s">
        <v>46</v>
      </c>
      <c r="F26" s="9">
        <v>1925848631</v>
      </c>
      <c r="G26" s="9" t="s">
        <v>32</v>
      </c>
      <c r="H26" s="27"/>
      <c r="I26" s="6">
        <v>7</v>
      </c>
      <c r="J26" s="6">
        <v>7</v>
      </c>
      <c r="K26" s="9">
        <v>32</v>
      </c>
      <c r="L26" s="7">
        <f t="shared" si="16"/>
        <v>80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363</v>
      </c>
      <c r="Z26" s="10">
        <f t="shared" si="5"/>
        <v>8</v>
      </c>
      <c r="AA26" s="10" t="str">
        <f t="shared" si="6"/>
        <v/>
      </c>
      <c r="AB26" s="10" t="str">
        <f t="shared" si="7"/>
        <v/>
      </c>
      <c r="AC26" s="10" t="str">
        <f t="shared" si="8"/>
        <v/>
      </c>
      <c r="AD26" s="10">
        <f t="shared" si="9"/>
        <v>80</v>
      </c>
      <c r="AE26" s="10" t="str">
        <f t="shared" si="10"/>
        <v/>
      </c>
      <c r="AF26" s="10" t="str">
        <f t="shared" si="11"/>
        <v/>
      </c>
      <c r="AG26" s="10" t="str">
        <f t="shared" si="12"/>
        <v/>
      </c>
      <c r="AH26" s="10" t="str">
        <f t="shared" si="13"/>
        <v/>
      </c>
      <c r="AI26" s="13" t="str">
        <f t="shared" si="14"/>
        <v>4</v>
      </c>
      <c r="AJ26" s="11">
        <f t="shared" si="15"/>
        <v>4</v>
      </c>
    </row>
    <row r="27" spans="1:36" x14ac:dyDescent="0.25">
      <c r="A27" s="1">
        <v>9</v>
      </c>
      <c r="B27" s="4">
        <v>48</v>
      </c>
      <c r="C27" s="9" t="s">
        <v>47</v>
      </c>
      <c r="D27" s="9" t="s">
        <v>30</v>
      </c>
      <c r="E27" s="9" t="s">
        <v>48</v>
      </c>
      <c r="F27" s="9">
        <v>1907863164</v>
      </c>
      <c r="G27" s="9" t="s">
        <v>28</v>
      </c>
      <c r="H27" s="27"/>
      <c r="I27" s="6">
        <v>7</v>
      </c>
      <c r="J27" s="6">
        <v>7</v>
      </c>
      <c r="K27" s="9">
        <v>32</v>
      </c>
      <c r="L27" s="7">
        <f t="shared" si="16"/>
        <v>80</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364</v>
      </c>
      <c r="Z27" s="10">
        <f t="shared" si="5"/>
        <v>107</v>
      </c>
      <c r="AA27" s="10" t="str">
        <f t="shared" si="6"/>
        <v/>
      </c>
      <c r="AB27" s="10" t="str">
        <f t="shared" si="7"/>
        <v/>
      </c>
      <c r="AC27" s="10" t="str">
        <f t="shared" si="8"/>
        <v/>
      </c>
      <c r="AD27" s="10">
        <f t="shared" si="9"/>
        <v>80</v>
      </c>
      <c r="AE27" s="10" t="str">
        <f t="shared" si="10"/>
        <v/>
      </c>
      <c r="AF27" s="10" t="str">
        <f t="shared" si="11"/>
        <v/>
      </c>
      <c r="AG27" s="10" t="str">
        <f t="shared" si="12"/>
        <v/>
      </c>
      <c r="AH27" s="10" t="str">
        <f t="shared" si="13"/>
        <v/>
      </c>
      <c r="AI27" s="13" t="str">
        <f t="shared" si="14"/>
        <v>4</v>
      </c>
      <c r="AJ27" s="11">
        <f t="shared" si="15"/>
        <v>4</v>
      </c>
    </row>
    <row r="28" spans="1:36" x14ac:dyDescent="0.25">
      <c r="A28" s="1">
        <v>10</v>
      </c>
      <c r="B28" s="4">
        <v>48</v>
      </c>
      <c r="C28" s="9" t="s">
        <v>49</v>
      </c>
      <c r="D28" s="9" t="s">
        <v>36</v>
      </c>
      <c r="E28" s="9" t="s">
        <v>37</v>
      </c>
      <c r="F28" s="9">
        <v>1768269646</v>
      </c>
      <c r="G28" s="9" t="s">
        <v>32</v>
      </c>
      <c r="H28" s="27"/>
      <c r="I28" s="6">
        <v>7</v>
      </c>
      <c r="J28" s="6">
        <v>7</v>
      </c>
      <c r="K28" s="9">
        <v>32</v>
      </c>
      <c r="L28" s="7">
        <f t="shared" si="16"/>
        <v>80</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363</v>
      </c>
      <c r="Z28" s="10">
        <f t="shared" si="5"/>
        <v>8</v>
      </c>
      <c r="AA28" s="10" t="str">
        <f t="shared" si="6"/>
        <v/>
      </c>
      <c r="AB28" s="10" t="str">
        <f t="shared" si="7"/>
        <v/>
      </c>
      <c r="AC28" s="10" t="str">
        <f t="shared" si="8"/>
        <v/>
      </c>
      <c r="AD28" s="10">
        <f t="shared" si="9"/>
        <v>80</v>
      </c>
      <c r="AE28" s="10" t="str">
        <f t="shared" si="10"/>
        <v/>
      </c>
      <c r="AF28" s="10" t="str">
        <f t="shared" si="11"/>
        <v/>
      </c>
      <c r="AG28" s="10" t="str">
        <f t="shared" si="12"/>
        <v/>
      </c>
      <c r="AH28" s="10" t="str">
        <f t="shared" si="13"/>
        <v/>
      </c>
      <c r="AI28" s="13" t="str">
        <f t="shared" si="14"/>
        <v>4</v>
      </c>
      <c r="AJ28" s="11">
        <f t="shared" si="15"/>
        <v>4</v>
      </c>
    </row>
    <row r="29" spans="1:36" x14ac:dyDescent="0.25">
      <c r="A29" s="1">
        <v>11</v>
      </c>
      <c r="B29" s="4">
        <v>48</v>
      </c>
      <c r="C29" s="9" t="s">
        <v>50</v>
      </c>
      <c r="D29" s="9" t="s">
        <v>51</v>
      </c>
      <c r="E29" s="9" t="s">
        <v>52</v>
      </c>
      <c r="F29" s="9">
        <v>1490830310</v>
      </c>
      <c r="G29" s="9" t="s">
        <v>28</v>
      </c>
      <c r="H29" s="27"/>
      <c r="I29" s="6">
        <v>7</v>
      </c>
      <c r="J29" s="6">
        <v>7</v>
      </c>
      <c r="K29" s="9">
        <v>30</v>
      </c>
      <c r="L29" s="7">
        <f t="shared" si="16"/>
        <v>75</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364</v>
      </c>
      <c r="Z29" s="10">
        <f t="shared" si="5"/>
        <v>107</v>
      </c>
      <c r="AA29" s="10" t="str">
        <f t="shared" si="6"/>
        <v/>
      </c>
      <c r="AB29" s="10" t="str">
        <f t="shared" si="7"/>
        <v/>
      </c>
      <c r="AC29" s="10" t="str">
        <f t="shared" si="8"/>
        <v/>
      </c>
      <c r="AD29" s="10">
        <f t="shared" si="9"/>
        <v>75</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53</v>
      </c>
      <c r="D30" s="9" t="s">
        <v>54</v>
      </c>
      <c r="E30" s="9" t="s">
        <v>55</v>
      </c>
      <c r="F30" s="9">
        <v>1090288821</v>
      </c>
      <c r="G30" s="9" t="s">
        <v>32</v>
      </c>
      <c r="H30" s="27"/>
      <c r="I30" s="6">
        <v>7</v>
      </c>
      <c r="J30" s="6">
        <v>7</v>
      </c>
      <c r="K30" s="9">
        <v>30</v>
      </c>
      <c r="L30" s="7">
        <f t="shared" si="16"/>
        <v>75</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364</v>
      </c>
      <c r="Z30" s="10">
        <f t="shared" si="5"/>
        <v>107</v>
      </c>
      <c r="AA30" s="10" t="str">
        <f t="shared" si="6"/>
        <v/>
      </c>
      <c r="AB30" s="10" t="str">
        <f t="shared" si="7"/>
        <v/>
      </c>
      <c r="AC30" s="10" t="str">
        <f t="shared" si="8"/>
        <v/>
      </c>
      <c r="AD30" s="10">
        <f t="shared" si="9"/>
        <v>75</v>
      </c>
      <c r="AE30" s="10" t="str">
        <f t="shared" si="10"/>
        <v/>
      </c>
      <c r="AF30" s="10" t="str">
        <f t="shared" si="11"/>
        <v/>
      </c>
      <c r="AG30" s="10" t="str">
        <f t="shared" si="12"/>
        <v/>
      </c>
      <c r="AH30" s="10" t="str">
        <f t="shared" si="13"/>
        <v/>
      </c>
      <c r="AI30" s="13" t="str">
        <f t="shared" si="14"/>
        <v>11</v>
      </c>
      <c r="AJ30" s="11">
        <f t="shared" si="15"/>
        <v>11</v>
      </c>
    </row>
    <row r="31" spans="1:36" x14ac:dyDescent="0.25">
      <c r="A31" s="1">
        <v>13</v>
      </c>
      <c r="B31" s="4">
        <v>48</v>
      </c>
      <c r="C31" s="9" t="s">
        <v>56</v>
      </c>
      <c r="D31" s="9" t="s">
        <v>57</v>
      </c>
      <c r="E31" s="9" t="s">
        <v>58</v>
      </c>
      <c r="F31" s="9">
        <v>3116286055</v>
      </c>
      <c r="G31" s="9" t="s">
        <v>32</v>
      </c>
      <c r="H31" s="27"/>
      <c r="I31" s="6">
        <v>7</v>
      </c>
      <c r="J31" s="6">
        <v>7</v>
      </c>
      <c r="K31" s="9">
        <v>30</v>
      </c>
      <c r="L31" s="7">
        <f t="shared" si="16"/>
        <v>75</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364</v>
      </c>
      <c r="Z31" s="10">
        <f t="shared" si="5"/>
        <v>107</v>
      </c>
      <c r="AA31" s="10" t="str">
        <f t="shared" si="6"/>
        <v/>
      </c>
      <c r="AB31" s="10" t="str">
        <f t="shared" si="7"/>
        <v/>
      </c>
      <c r="AC31" s="10" t="str">
        <f t="shared" si="8"/>
        <v/>
      </c>
      <c r="AD31" s="10">
        <f t="shared" si="9"/>
        <v>75</v>
      </c>
      <c r="AE31" s="10" t="str">
        <f t="shared" si="10"/>
        <v/>
      </c>
      <c r="AF31" s="10" t="str">
        <f t="shared" si="11"/>
        <v/>
      </c>
      <c r="AG31" s="10" t="str">
        <f t="shared" si="12"/>
        <v/>
      </c>
      <c r="AH31" s="10" t="str">
        <f t="shared" si="13"/>
        <v/>
      </c>
      <c r="AI31" s="13" t="str">
        <f t="shared" si="14"/>
        <v>11</v>
      </c>
      <c r="AJ31" s="11">
        <f t="shared" si="15"/>
        <v>11</v>
      </c>
    </row>
    <row r="32" spans="1:36" x14ac:dyDescent="0.25">
      <c r="A32" s="1">
        <v>14</v>
      </c>
      <c r="B32" s="4">
        <v>48</v>
      </c>
      <c r="C32" s="9" t="s">
        <v>59</v>
      </c>
      <c r="D32" s="9" t="s">
        <v>60</v>
      </c>
      <c r="E32" s="9" t="s">
        <v>61</v>
      </c>
      <c r="F32" s="9">
        <v>2611591938</v>
      </c>
      <c r="G32" s="9" t="s">
        <v>32</v>
      </c>
      <c r="H32" s="27"/>
      <c r="I32" s="6">
        <v>7</v>
      </c>
      <c r="J32" s="6">
        <v>7</v>
      </c>
      <c r="K32" s="9">
        <v>30</v>
      </c>
      <c r="L32" s="7">
        <f t="shared" si="16"/>
        <v>75</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364</v>
      </c>
      <c r="Z32" s="10">
        <f t="shared" si="5"/>
        <v>107</v>
      </c>
      <c r="AA32" s="10" t="str">
        <f t="shared" si="6"/>
        <v/>
      </c>
      <c r="AB32" s="10" t="str">
        <f t="shared" si="7"/>
        <v/>
      </c>
      <c r="AC32" s="10" t="str">
        <f t="shared" si="8"/>
        <v/>
      </c>
      <c r="AD32" s="10">
        <f t="shared" si="9"/>
        <v>75</v>
      </c>
      <c r="AE32" s="10" t="str">
        <f t="shared" si="10"/>
        <v/>
      </c>
      <c r="AF32" s="10" t="str">
        <f t="shared" si="11"/>
        <v/>
      </c>
      <c r="AG32" s="10" t="str">
        <f t="shared" si="12"/>
        <v/>
      </c>
      <c r="AH32" s="10" t="str">
        <f t="shared" si="13"/>
        <v/>
      </c>
      <c r="AI32" s="13" t="str">
        <f t="shared" si="14"/>
        <v>11</v>
      </c>
      <c r="AJ32" s="11">
        <f t="shared" si="15"/>
        <v>11</v>
      </c>
    </row>
    <row r="33" spans="1:36" x14ac:dyDescent="0.25">
      <c r="A33" s="1">
        <v>15</v>
      </c>
      <c r="B33" s="4">
        <v>48</v>
      </c>
      <c r="C33" s="9" t="s">
        <v>62</v>
      </c>
      <c r="D33" s="9" t="s">
        <v>63</v>
      </c>
      <c r="E33" s="9" t="s">
        <v>64</v>
      </c>
      <c r="F33" s="9">
        <v>3537537803</v>
      </c>
      <c r="G33" s="9" t="s">
        <v>28</v>
      </c>
      <c r="H33" s="27"/>
      <c r="I33" s="6">
        <v>7</v>
      </c>
      <c r="J33" s="6">
        <v>7</v>
      </c>
      <c r="K33" s="9">
        <v>30</v>
      </c>
      <c r="L33" s="7">
        <f t="shared" si="16"/>
        <v>75</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364</v>
      </c>
      <c r="Z33" s="10">
        <f t="shared" si="5"/>
        <v>107</v>
      </c>
      <c r="AA33" s="10" t="str">
        <f t="shared" si="6"/>
        <v/>
      </c>
      <c r="AB33" s="10" t="str">
        <f t="shared" si="7"/>
        <v/>
      </c>
      <c r="AC33" s="10" t="str">
        <f t="shared" si="8"/>
        <v/>
      </c>
      <c r="AD33" s="10">
        <f t="shared" si="9"/>
        <v>75</v>
      </c>
      <c r="AE33" s="10" t="str">
        <f t="shared" si="10"/>
        <v/>
      </c>
      <c r="AF33" s="10" t="str">
        <f t="shared" si="11"/>
        <v/>
      </c>
      <c r="AG33" s="10" t="str">
        <f t="shared" si="12"/>
        <v/>
      </c>
      <c r="AH33" s="10" t="str">
        <f t="shared" si="13"/>
        <v/>
      </c>
      <c r="AI33" s="13" t="str">
        <f t="shared" si="14"/>
        <v>11</v>
      </c>
      <c r="AJ33" s="11">
        <f t="shared" si="15"/>
        <v>11</v>
      </c>
    </row>
    <row r="34" spans="1:36" x14ac:dyDescent="0.25">
      <c r="A34" s="1">
        <v>16</v>
      </c>
      <c r="B34" s="4">
        <v>48</v>
      </c>
      <c r="C34" s="9" t="s">
        <v>65</v>
      </c>
      <c r="D34" s="9" t="s">
        <v>66</v>
      </c>
      <c r="E34" s="9" t="s">
        <v>61</v>
      </c>
      <c r="F34" s="9">
        <v>1756143421</v>
      </c>
      <c r="G34" s="9" t="s">
        <v>28</v>
      </c>
      <c r="H34" s="27"/>
      <c r="I34" s="6">
        <v>7</v>
      </c>
      <c r="J34" s="6">
        <v>7</v>
      </c>
      <c r="K34" s="9">
        <v>30</v>
      </c>
      <c r="L34" s="7">
        <f t="shared" si="16"/>
        <v>75</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364</v>
      </c>
      <c r="Z34" s="10">
        <f t="shared" si="5"/>
        <v>107</v>
      </c>
      <c r="AA34" s="10" t="str">
        <f t="shared" si="6"/>
        <v/>
      </c>
      <c r="AB34" s="10" t="str">
        <f t="shared" si="7"/>
        <v/>
      </c>
      <c r="AC34" s="10" t="str">
        <f t="shared" si="8"/>
        <v/>
      </c>
      <c r="AD34" s="10">
        <f t="shared" si="9"/>
        <v>75</v>
      </c>
      <c r="AE34" s="10" t="str">
        <f t="shared" si="10"/>
        <v/>
      </c>
      <c r="AF34" s="10" t="str">
        <f t="shared" si="11"/>
        <v/>
      </c>
      <c r="AG34" s="10" t="str">
        <f t="shared" si="12"/>
        <v/>
      </c>
      <c r="AH34" s="10" t="str">
        <f t="shared" si="13"/>
        <v/>
      </c>
      <c r="AI34" s="13" t="str">
        <f t="shared" si="14"/>
        <v>11</v>
      </c>
      <c r="AJ34" s="11">
        <f t="shared" si="15"/>
        <v>11</v>
      </c>
    </row>
    <row r="35" spans="1:36" x14ac:dyDescent="0.25">
      <c r="A35" s="1">
        <v>17</v>
      </c>
      <c r="B35" s="4">
        <v>48</v>
      </c>
      <c r="C35" s="9" t="s">
        <v>67</v>
      </c>
      <c r="D35" s="9" t="s">
        <v>68</v>
      </c>
      <c r="E35" s="9" t="s">
        <v>69</v>
      </c>
      <c r="F35" s="9">
        <v>896780897</v>
      </c>
      <c r="G35" s="9" t="s">
        <v>32</v>
      </c>
      <c r="H35" s="27"/>
      <c r="I35" s="6">
        <v>7</v>
      </c>
      <c r="J35" s="6">
        <v>7</v>
      </c>
      <c r="K35" s="9">
        <v>30</v>
      </c>
      <c r="L35" s="7">
        <f t="shared" si="16"/>
        <v>75</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364</v>
      </c>
      <c r="Z35" s="10">
        <f t="shared" si="5"/>
        <v>107</v>
      </c>
      <c r="AA35" s="10" t="str">
        <f t="shared" si="6"/>
        <v/>
      </c>
      <c r="AB35" s="10" t="str">
        <f t="shared" si="7"/>
        <v/>
      </c>
      <c r="AC35" s="10" t="str">
        <f t="shared" si="8"/>
        <v/>
      </c>
      <c r="AD35" s="10">
        <f t="shared" si="9"/>
        <v>75</v>
      </c>
      <c r="AE35" s="10" t="str">
        <f t="shared" si="10"/>
        <v/>
      </c>
      <c r="AF35" s="10" t="str">
        <f t="shared" si="11"/>
        <v/>
      </c>
      <c r="AG35" s="10" t="str">
        <f t="shared" si="12"/>
        <v/>
      </c>
      <c r="AH35" s="10" t="str">
        <f t="shared" si="13"/>
        <v/>
      </c>
      <c r="AI35" s="13" t="str">
        <f t="shared" si="14"/>
        <v>11</v>
      </c>
      <c r="AJ35" s="11">
        <f t="shared" si="15"/>
        <v>11</v>
      </c>
    </row>
    <row r="36" spans="1:36" x14ac:dyDescent="0.25">
      <c r="A36" s="1">
        <v>18</v>
      </c>
      <c r="B36" s="4">
        <v>48</v>
      </c>
      <c r="C36" s="9" t="s">
        <v>70</v>
      </c>
      <c r="D36" s="9" t="s">
        <v>60</v>
      </c>
      <c r="E36" s="9" t="s">
        <v>71</v>
      </c>
      <c r="F36" s="9">
        <v>561380330</v>
      </c>
      <c r="G36" s="9" t="s">
        <v>32</v>
      </c>
      <c r="H36" s="27"/>
      <c r="I36" s="6">
        <v>7</v>
      </c>
      <c r="J36" s="6">
        <v>7</v>
      </c>
      <c r="K36" s="9">
        <v>30</v>
      </c>
      <c r="L36" s="7">
        <f t="shared" si="16"/>
        <v>75</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364</v>
      </c>
      <c r="Z36" s="10">
        <f t="shared" si="5"/>
        <v>107</v>
      </c>
      <c r="AA36" s="10" t="str">
        <f t="shared" si="6"/>
        <v/>
      </c>
      <c r="AB36" s="10" t="str">
        <f t="shared" si="7"/>
        <v/>
      </c>
      <c r="AC36" s="10" t="str">
        <f t="shared" si="8"/>
        <v/>
      </c>
      <c r="AD36" s="10">
        <f t="shared" si="9"/>
        <v>75</v>
      </c>
      <c r="AE36" s="10" t="str">
        <f t="shared" si="10"/>
        <v/>
      </c>
      <c r="AF36" s="10" t="str">
        <f t="shared" si="11"/>
        <v/>
      </c>
      <c r="AG36" s="10" t="str">
        <f t="shared" si="12"/>
        <v/>
      </c>
      <c r="AH36" s="10" t="str">
        <f t="shared" si="13"/>
        <v/>
      </c>
      <c r="AI36" s="13" t="str">
        <f t="shared" si="14"/>
        <v>11</v>
      </c>
      <c r="AJ36" s="11">
        <f t="shared" si="15"/>
        <v>11</v>
      </c>
    </row>
    <row r="37" spans="1:36" x14ac:dyDescent="0.25">
      <c r="A37" s="1">
        <v>19</v>
      </c>
      <c r="B37" s="4">
        <v>48</v>
      </c>
      <c r="C37" s="9" t="s">
        <v>72</v>
      </c>
      <c r="D37" s="9" t="s">
        <v>73</v>
      </c>
      <c r="E37" s="9" t="s">
        <v>37</v>
      </c>
      <c r="F37" s="9">
        <v>2679754576</v>
      </c>
      <c r="G37" s="9" t="s">
        <v>28</v>
      </c>
      <c r="H37" s="27"/>
      <c r="I37" s="6">
        <v>7</v>
      </c>
      <c r="J37" s="6">
        <v>7</v>
      </c>
      <c r="K37" s="9">
        <v>30</v>
      </c>
      <c r="L37" s="7">
        <f t="shared" si="16"/>
        <v>75</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364</v>
      </c>
      <c r="Z37" s="10">
        <f t="shared" si="5"/>
        <v>107</v>
      </c>
      <c r="AA37" s="10" t="str">
        <f t="shared" si="6"/>
        <v/>
      </c>
      <c r="AB37" s="10" t="str">
        <f t="shared" si="7"/>
        <v/>
      </c>
      <c r="AC37" s="10" t="str">
        <f t="shared" si="8"/>
        <v/>
      </c>
      <c r="AD37" s="10">
        <f t="shared" si="9"/>
        <v>75</v>
      </c>
      <c r="AE37" s="10" t="str">
        <f t="shared" si="10"/>
        <v/>
      </c>
      <c r="AF37" s="10" t="str">
        <f t="shared" si="11"/>
        <v/>
      </c>
      <c r="AG37" s="10" t="str">
        <f t="shared" si="12"/>
        <v/>
      </c>
      <c r="AH37" s="10" t="str">
        <f t="shared" si="13"/>
        <v/>
      </c>
      <c r="AI37" s="13" t="str">
        <f t="shared" si="14"/>
        <v>11</v>
      </c>
      <c r="AJ37" s="11">
        <f t="shared" si="15"/>
        <v>11</v>
      </c>
    </row>
    <row r="38" spans="1:36" x14ac:dyDescent="0.25">
      <c r="A38" s="1">
        <v>20</v>
      </c>
      <c r="B38" s="4">
        <v>48</v>
      </c>
      <c r="C38" s="9" t="s">
        <v>74</v>
      </c>
      <c r="D38" s="9" t="s">
        <v>75</v>
      </c>
      <c r="E38" s="9" t="s">
        <v>76</v>
      </c>
      <c r="F38" s="9">
        <v>4286204775</v>
      </c>
      <c r="G38" s="9" t="s">
        <v>32</v>
      </c>
      <c r="H38" s="27"/>
      <c r="I38" s="6">
        <v>7</v>
      </c>
      <c r="J38" s="6">
        <v>7</v>
      </c>
      <c r="K38" s="9">
        <v>28</v>
      </c>
      <c r="L38" s="7">
        <f t="shared" si="16"/>
        <v>70</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364</v>
      </c>
      <c r="Z38" s="10">
        <f t="shared" si="5"/>
        <v>107</v>
      </c>
      <c r="AA38" s="10" t="str">
        <f t="shared" si="6"/>
        <v/>
      </c>
      <c r="AB38" s="10" t="str">
        <f t="shared" si="7"/>
        <v/>
      </c>
      <c r="AC38" s="10" t="str">
        <f t="shared" si="8"/>
        <v/>
      </c>
      <c r="AD38" s="10">
        <f t="shared" si="9"/>
        <v>70</v>
      </c>
      <c r="AE38" s="10" t="str">
        <f t="shared" si="10"/>
        <v/>
      </c>
      <c r="AF38" s="10" t="str">
        <f t="shared" si="11"/>
        <v/>
      </c>
      <c r="AG38" s="10" t="str">
        <f t="shared" si="12"/>
        <v/>
      </c>
      <c r="AH38" s="10" t="str">
        <f t="shared" si="13"/>
        <v/>
      </c>
      <c r="AI38" s="13" t="str">
        <f t="shared" si="14"/>
        <v>20</v>
      </c>
      <c r="AJ38" s="11">
        <f t="shared" si="15"/>
        <v>20</v>
      </c>
    </row>
    <row r="39" spans="1:36" x14ac:dyDescent="0.25">
      <c r="A39" s="1">
        <v>21</v>
      </c>
      <c r="B39" s="4">
        <v>48</v>
      </c>
      <c r="C39" s="9" t="s">
        <v>77</v>
      </c>
      <c r="D39" s="9" t="s">
        <v>78</v>
      </c>
      <c r="E39" s="9"/>
      <c r="F39" s="9">
        <v>3119053131</v>
      </c>
      <c r="G39" s="9" t="s">
        <v>32</v>
      </c>
      <c r="H39" s="27"/>
      <c r="I39" s="6">
        <v>7</v>
      </c>
      <c r="J39" s="6">
        <v>7</v>
      </c>
      <c r="K39" s="9">
        <v>28</v>
      </c>
      <c r="L39" s="7">
        <f t="shared" si="16"/>
        <v>70</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364</v>
      </c>
      <c r="Z39" s="10">
        <f t="shared" si="5"/>
        <v>107</v>
      </c>
      <c r="AA39" s="10" t="str">
        <f t="shared" si="6"/>
        <v/>
      </c>
      <c r="AB39" s="10" t="str">
        <f t="shared" si="7"/>
        <v/>
      </c>
      <c r="AC39" s="10" t="str">
        <f t="shared" si="8"/>
        <v/>
      </c>
      <c r="AD39" s="10">
        <f t="shared" si="9"/>
        <v>70</v>
      </c>
      <c r="AE39" s="10" t="str">
        <f t="shared" si="10"/>
        <v/>
      </c>
      <c r="AF39" s="10" t="str">
        <f t="shared" si="11"/>
        <v/>
      </c>
      <c r="AG39" s="10" t="str">
        <f t="shared" si="12"/>
        <v/>
      </c>
      <c r="AH39" s="10" t="str">
        <f t="shared" si="13"/>
        <v/>
      </c>
      <c r="AI39" s="13" t="str">
        <f t="shared" si="14"/>
        <v>20</v>
      </c>
      <c r="AJ39" s="11">
        <f t="shared" si="15"/>
        <v>20</v>
      </c>
    </row>
    <row r="40" spans="1:36" x14ac:dyDescent="0.25">
      <c r="A40" s="1">
        <v>22</v>
      </c>
      <c r="B40" s="4">
        <v>48</v>
      </c>
      <c r="C40" s="9" t="s">
        <v>79</v>
      </c>
      <c r="D40" s="9" t="s">
        <v>45</v>
      </c>
      <c r="E40" s="9" t="s">
        <v>80</v>
      </c>
      <c r="F40" s="9">
        <v>421671382</v>
      </c>
      <c r="G40" s="9" t="s">
        <v>28</v>
      </c>
      <c r="H40" s="27"/>
      <c r="I40" s="6">
        <v>7</v>
      </c>
      <c r="J40" s="6">
        <v>7</v>
      </c>
      <c r="K40" s="9">
        <v>28</v>
      </c>
      <c r="L40" s="7">
        <f t="shared" si="16"/>
        <v>70</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364</v>
      </c>
      <c r="Z40" s="10">
        <f t="shared" si="5"/>
        <v>107</v>
      </c>
      <c r="AA40" s="10" t="str">
        <f t="shared" si="6"/>
        <v/>
      </c>
      <c r="AB40" s="10" t="str">
        <f t="shared" si="7"/>
        <v/>
      </c>
      <c r="AC40" s="10" t="str">
        <f t="shared" si="8"/>
        <v/>
      </c>
      <c r="AD40" s="10">
        <f t="shared" si="9"/>
        <v>70</v>
      </c>
      <c r="AE40" s="10" t="str">
        <f t="shared" si="10"/>
        <v/>
      </c>
      <c r="AF40" s="10" t="str">
        <f t="shared" si="11"/>
        <v/>
      </c>
      <c r="AG40" s="10" t="str">
        <f t="shared" si="12"/>
        <v/>
      </c>
      <c r="AH40" s="10" t="str">
        <f t="shared" si="13"/>
        <v/>
      </c>
      <c r="AI40" s="13" t="str">
        <f t="shared" si="14"/>
        <v>20</v>
      </c>
      <c r="AJ40" s="11">
        <f t="shared" si="15"/>
        <v>20</v>
      </c>
    </row>
    <row r="41" spans="1:36" x14ac:dyDescent="0.25">
      <c r="A41" s="1">
        <v>23</v>
      </c>
      <c r="B41" s="4">
        <v>48</v>
      </c>
      <c r="C41" s="9" t="s">
        <v>81</v>
      </c>
      <c r="D41" s="9" t="s">
        <v>82</v>
      </c>
      <c r="E41" s="9" t="s">
        <v>83</v>
      </c>
      <c r="F41" s="9">
        <v>313962337</v>
      </c>
      <c r="G41" s="9" t="s">
        <v>28</v>
      </c>
      <c r="H41" s="27"/>
      <c r="I41" s="6">
        <v>7</v>
      </c>
      <c r="J41" s="6">
        <v>7</v>
      </c>
      <c r="K41" s="9">
        <v>28</v>
      </c>
      <c r="L41" s="7">
        <f t="shared" si="16"/>
        <v>70</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364</v>
      </c>
      <c r="Z41" s="10">
        <f t="shared" si="5"/>
        <v>107</v>
      </c>
      <c r="AA41" s="10" t="str">
        <f t="shared" si="6"/>
        <v/>
      </c>
      <c r="AB41" s="10" t="str">
        <f t="shared" si="7"/>
        <v/>
      </c>
      <c r="AC41" s="10" t="str">
        <f t="shared" si="8"/>
        <v/>
      </c>
      <c r="AD41" s="10">
        <f t="shared" si="9"/>
        <v>70</v>
      </c>
      <c r="AE41" s="10" t="str">
        <f t="shared" si="10"/>
        <v/>
      </c>
      <c r="AF41" s="10" t="str">
        <f t="shared" si="11"/>
        <v/>
      </c>
      <c r="AG41" s="10" t="str">
        <f t="shared" si="12"/>
        <v/>
      </c>
      <c r="AH41" s="10" t="str">
        <f t="shared" si="13"/>
        <v/>
      </c>
      <c r="AI41" s="13" t="str">
        <f t="shared" si="14"/>
        <v>20</v>
      </c>
      <c r="AJ41" s="11">
        <f t="shared" si="15"/>
        <v>20</v>
      </c>
    </row>
    <row r="42" spans="1:36" x14ac:dyDescent="0.25">
      <c r="A42" s="1">
        <v>24</v>
      </c>
      <c r="B42" s="4">
        <v>48</v>
      </c>
      <c r="C42" s="9" t="s">
        <v>84</v>
      </c>
      <c r="D42" s="9" t="s">
        <v>85</v>
      </c>
      <c r="E42" s="9" t="s">
        <v>86</v>
      </c>
      <c r="F42" s="9">
        <v>1874942756</v>
      </c>
      <c r="G42" s="9" t="s">
        <v>28</v>
      </c>
      <c r="H42" s="27"/>
      <c r="I42" s="6">
        <v>7</v>
      </c>
      <c r="J42" s="6">
        <v>7</v>
      </c>
      <c r="K42" s="9">
        <v>28</v>
      </c>
      <c r="L42" s="7">
        <f t="shared" si="16"/>
        <v>70</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364</v>
      </c>
      <c r="Z42" s="10">
        <f t="shared" si="5"/>
        <v>107</v>
      </c>
      <c r="AA42" s="10" t="str">
        <f t="shared" si="6"/>
        <v/>
      </c>
      <c r="AB42" s="10" t="str">
        <f t="shared" si="7"/>
        <v/>
      </c>
      <c r="AC42" s="10" t="str">
        <f t="shared" si="8"/>
        <v/>
      </c>
      <c r="AD42" s="10">
        <f t="shared" si="9"/>
        <v>70</v>
      </c>
      <c r="AE42" s="10" t="str">
        <f t="shared" si="10"/>
        <v/>
      </c>
      <c r="AF42" s="10" t="str">
        <f t="shared" si="11"/>
        <v/>
      </c>
      <c r="AG42" s="10" t="str">
        <f t="shared" si="12"/>
        <v/>
      </c>
      <c r="AH42" s="10" t="str">
        <f t="shared" si="13"/>
        <v/>
      </c>
      <c r="AI42" s="13" t="str">
        <f t="shared" si="14"/>
        <v>20</v>
      </c>
      <c r="AJ42" s="11">
        <f t="shared" si="15"/>
        <v>20</v>
      </c>
    </row>
    <row r="43" spans="1:36" x14ac:dyDescent="0.25">
      <c r="A43" s="1">
        <v>25</v>
      </c>
      <c r="B43" s="4">
        <v>48</v>
      </c>
      <c r="C43" s="9" t="s">
        <v>87</v>
      </c>
      <c r="D43" s="9" t="s">
        <v>88</v>
      </c>
      <c r="E43" s="9" t="s">
        <v>37</v>
      </c>
      <c r="F43" s="9">
        <v>1706139639</v>
      </c>
      <c r="G43" s="9" t="s">
        <v>28</v>
      </c>
      <c r="H43" s="27"/>
      <c r="I43" s="6">
        <v>7</v>
      </c>
      <c r="J43" s="6">
        <v>7</v>
      </c>
      <c r="K43" s="9">
        <v>28</v>
      </c>
      <c r="L43" s="7">
        <f t="shared" si="16"/>
        <v>70</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364</v>
      </c>
      <c r="Z43" s="10">
        <f t="shared" si="5"/>
        <v>107</v>
      </c>
      <c r="AA43" s="10" t="str">
        <f t="shared" si="6"/>
        <v/>
      </c>
      <c r="AB43" s="10" t="str">
        <f t="shared" si="7"/>
        <v/>
      </c>
      <c r="AC43" s="10" t="str">
        <f t="shared" si="8"/>
        <v/>
      </c>
      <c r="AD43" s="10">
        <f t="shared" si="9"/>
        <v>70</v>
      </c>
      <c r="AE43" s="10" t="str">
        <f t="shared" si="10"/>
        <v/>
      </c>
      <c r="AF43" s="10" t="str">
        <f t="shared" si="11"/>
        <v/>
      </c>
      <c r="AG43" s="10" t="str">
        <f t="shared" si="12"/>
        <v/>
      </c>
      <c r="AH43" s="10" t="str">
        <f t="shared" si="13"/>
        <v/>
      </c>
      <c r="AI43" s="13" t="str">
        <f t="shared" si="14"/>
        <v>20</v>
      </c>
      <c r="AJ43" s="11">
        <f t="shared" si="15"/>
        <v>20</v>
      </c>
    </row>
    <row r="44" spans="1:36" x14ac:dyDescent="0.25">
      <c r="A44" s="1">
        <v>26</v>
      </c>
      <c r="B44" s="4">
        <v>48</v>
      </c>
      <c r="C44" s="9" t="s">
        <v>89</v>
      </c>
      <c r="D44" s="9" t="s">
        <v>90</v>
      </c>
      <c r="E44" s="9" t="s">
        <v>86</v>
      </c>
      <c r="F44" s="9">
        <v>2949190539</v>
      </c>
      <c r="G44" s="9" t="s">
        <v>28</v>
      </c>
      <c r="H44" s="27"/>
      <c r="I44" s="6">
        <v>7</v>
      </c>
      <c r="J44" s="6">
        <v>7</v>
      </c>
      <c r="K44" s="9">
        <v>28</v>
      </c>
      <c r="L44" s="7">
        <f t="shared" si="16"/>
        <v>70</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364</v>
      </c>
      <c r="Z44" s="10">
        <f t="shared" si="5"/>
        <v>107</v>
      </c>
      <c r="AA44" s="10" t="str">
        <f t="shared" si="6"/>
        <v/>
      </c>
      <c r="AB44" s="10" t="str">
        <f t="shared" si="7"/>
        <v/>
      </c>
      <c r="AC44" s="10" t="str">
        <f t="shared" si="8"/>
        <v/>
      </c>
      <c r="AD44" s="10">
        <f t="shared" si="9"/>
        <v>70</v>
      </c>
      <c r="AE44" s="10" t="str">
        <f t="shared" si="10"/>
        <v/>
      </c>
      <c r="AF44" s="10" t="str">
        <f t="shared" si="11"/>
        <v/>
      </c>
      <c r="AG44" s="10" t="str">
        <f t="shared" si="12"/>
        <v/>
      </c>
      <c r="AH44" s="10" t="str">
        <f t="shared" si="13"/>
        <v/>
      </c>
      <c r="AI44" s="13" t="str">
        <f t="shared" si="14"/>
        <v>20</v>
      </c>
      <c r="AJ44" s="11">
        <f t="shared" si="15"/>
        <v>20</v>
      </c>
    </row>
    <row r="45" spans="1:36" x14ac:dyDescent="0.25">
      <c r="A45" s="1">
        <v>27</v>
      </c>
      <c r="B45" s="4">
        <v>48</v>
      </c>
      <c r="C45" s="9" t="s">
        <v>91</v>
      </c>
      <c r="D45" s="9" t="s">
        <v>92</v>
      </c>
      <c r="E45" s="9" t="s">
        <v>93</v>
      </c>
      <c r="F45" s="9">
        <v>2729475972</v>
      </c>
      <c r="G45" s="9" t="s">
        <v>28</v>
      </c>
      <c r="H45" s="27"/>
      <c r="I45" s="6">
        <v>7</v>
      </c>
      <c r="J45" s="6">
        <v>7</v>
      </c>
      <c r="K45" s="9">
        <v>28</v>
      </c>
      <c r="L45" s="7">
        <f t="shared" si="16"/>
        <v>70</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364</v>
      </c>
      <c r="Z45" s="10">
        <f t="shared" si="5"/>
        <v>107</v>
      </c>
      <c r="AA45" s="10" t="str">
        <f t="shared" si="6"/>
        <v/>
      </c>
      <c r="AB45" s="10" t="str">
        <f t="shared" si="7"/>
        <v/>
      </c>
      <c r="AC45" s="10" t="str">
        <f t="shared" si="8"/>
        <v/>
      </c>
      <c r="AD45" s="10">
        <f t="shared" si="9"/>
        <v>70</v>
      </c>
      <c r="AE45" s="10" t="str">
        <f t="shared" si="10"/>
        <v/>
      </c>
      <c r="AF45" s="10" t="str">
        <f t="shared" si="11"/>
        <v/>
      </c>
      <c r="AG45" s="10" t="str">
        <f t="shared" si="12"/>
        <v/>
      </c>
      <c r="AH45" s="10" t="str">
        <f t="shared" si="13"/>
        <v/>
      </c>
      <c r="AI45" s="13" t="str">
        <f t="shared" si="14"/>
        <v>20</v>
      </c>
      <c r="AJ45" s="11">
        <f t="shared" si="15"/>
        <v>20</v>
      </c>
    </row>
    <row r="46" spans="1:36" x14ac:dyDescent="0.25">
      <c r="A46" s="1">
        <v>28</v>
      </c>
      <c r="B46" s="4">
        <v>48</v>
      </c>
      <c r="C46" s="9" t="s">
        <v>94</v>
      </c>
      <c r="D46" s="9" t="s">
        <v>39</v>
      </c>
      <c r="E46" s="9" t="s">
        <v>37</v>
      </c>
      <c r="F46" s="9">
        <v>1064701466</v>
      </c>
      <c r="G46" s="9" t="s">
        <v>28</v>
      </c>
      <c r="H46" s="27"/>
      <c r="I46" s="6">
        <v>7</v>
      </c>
      <c r="J46" s="6">
        <v>7</v>
      </c>
      <c r="K46" s="9">
        <v>28</v>
      </c>
      <c r="L46" s="7">
        <f t="shared" si="16"/>
        <v>70</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364</v>
      </c>
      <c r="Z46" s="10">
        <f t="shared" si="5"/>
        <v>107</v>
      </c>
      <c r="AA46" s="10" t="str">
        <f t="shared" si="6"/>
        <v/>
      </c>
      <c r="AB46" s="10" t="str">
        <f t="shared" si="7"/>
        <v/>
      </c>
      <c r="AC46" s="10" t="str">
        <f t="shared" si="8"/>
        <v/>
      </c>
      <c r="AD46" s="10">
        <f t="shared" si="9"/>
        <v>70</v>
      </c>
      <c r="AE46" s="10" t="str">
        <f t="shared" si="10"/>
        <v/>
      </c>
      <c r="AF46" s="10" t="str">
        <f t="shared" si="11"/>
        <v/>
      </c>
      <c r="AG46" s="10" t="str">
        <f t="shared" si="12"/>
        <v/>
      </c>
      <c r="AH46" s="10" t="str">
        <f t="shared" si="13"/>
        <v/>
      </c>
      <c r="AI46" s="13" t="str">
        <f t="shared" si="14"/>
        <v>20</v>
      </c>
      <c r="AJ46" s="11">
        <f t="shared" si="15"/>
        <v>20</v>
      </c>
    </row>
    <row r="47" spans="1:36" x14ac:dyDescent="0.25">
      <c r="A47" s="1">
        <v>29</v>
      </c>
      <c r="B47" s="4">
        <v>48</v>
      </c>
      <c r="C47" s="9" t="s">
        <v>95</v>
      </c>
      <c r="D47" s="9" t="s">
        <v>39</v>
      </c>
      <c r="E47" s="9" t="s">
        <v>48</v>
      </c>
      <c r="F47" s="9">
        <v>2332345960</v>
      </c>
      <c r="G47" s="9" t="s">
        <v>32</v>
      </c>
      <c r="H47" s="27"/>
      <c r="I47" s="6">
        <v>7</v>
      </c>
      <c r="J47" s="6">
        <v>7</v>
      </c>
      <c r="K47" s="9">
        <v>28</v>
      </c>
      <c r="L47" s="7">
        <f t="shared" si="16"/>
        <v>70</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364</v>
      </c>
      <c r="Z47" s="10">
        <f t="shared" si="5"/>
        <v>107</v>
      </c>
      <c r="AA47" s="10" t="str">
        <f t="shared" si="6"/>
        <v/>
      </c>
      <c r="AB47" s="10" t="str">
        <f t="shared" si="7"/>
        <v/>
      </c>
      <c r="AC47" s="10" t="str">
        <f t="shared" si="8"/>
        <v/>
      </c>
      <c r="AD47" s="10">
        <f t="shared" si="9"/>
        <v>70</v>
      </c>
      <c r="AE47" s="10" t="str">
        <f t="shared" si="10"/>
        <v/>
      </c>
      <c r="AF47" s="10" t="str">
        <f t="shared" si="11"/>
        <v/>
      </c>
      <c r="AG47" s="10" t="str">
        <f t="shared" si="12"/>
        <v/>
      </c>
      <c r="AH47" s="10" t="str">
        <f t="shared" si="13"/>
        <v/>
      </c>
      <c r="AI47" s="13" t="str">
        <f t="shared" si="14"/>
        <v>20</v>
      </c>
      <c r="AJ47" s="11">
        <f t="shared" si="15"/>
        <v>20</v>
      </c>
    </row>
    <row r="48" spans="1:36" x14ac:dyDescent="0.25">
      <c r="A48" s="1">
        <v>30</v>
      </c>
      <c r="B48" s="4">
        <v>48</v>
      </c>
      <c r="C48" s="9" t="s">
        <v>96</v>
      </c>
      <c r="D48" s="9" t="s">
        <v>97</v>
      </c>
      <c r="E48" s="9" t="s">
        <v>37</v>
      </c>
      <c r="F48" s="9">
        <v>4002175240</v>
      </c>
      <c r="G48" s="9" t="s">
        <v>32</v>
      </c>
      <c r="H48" s="27"/>
      <c r="I48" s="6">
        <v>7</v>
      </c>
      <c r="J48" s="6">
        <v>7</v>
      </c>
      <c r="K48" s="9">
        <v>26</v>
      </c>
      <c r="L48" s="7">
        <f t="shared" si="16"/>
        <v>65</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364</v>
      </c>
      <c r="Z48" s="10">
        <f t="shared" si="5"/>
        <v>107</v>
      </c>
      <c r="AA48" s="10" t="str">
        <f t="shared" si="6"/>
        <v/>
      </c>
      <c r="AB48" s="10" t="str">
        <f t="shared" si="7"/>
        <v/>
      </c>
      <c r="AC48" s="10" t="str">
        <f t="shared" si="8"/>
        <v/>
      </c>
      <c r="AD48" s="10">
        <f t="shared" si="9"/>
        <v>65</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98</v>
      </c>
      <c r="D49" s="9" t="s">
        <v>99</v>
      </c>
      <c r="E49" s="9" t="s">
        <v>100</v>
      </c>
      <c r="F49" s="9">
        <v>802911088</v>
      </c>
      <c r="G49" s="9" t="s">
        <v>28</v>
      </c>
      <c r="H49" s="27"/>
      <c r="I49" s="6">
        <v>7</v>
      </c>
      <c r="J49" s="6">
        <v>7</v>
      </c>
      <c r="K49" s="9">
        <v>26</v>
      </c>
      <c r="L49" s="7">
        <f t="shared" si="16"/>
        <v>65</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364</v>
      </c>
      <c r="Z49" s="10">
        <f t="shared" si="5"/>
        <v>107</v>
      </c>
      <c r="AA49" s="10" t="str">
        <f t="shared" si="6"/>
        <v/>
      </c>
      <c r="AB49" s="10" t="str">
        <f t="shared" si="7"/>
        <v/>
      </c>
      <c r="AC49" s="10" t="str">
        <f t="shared" si="8"/>
        <v/>
      </c>
      <c r="AD49" s="10">
        <f t="shared" si="9"/>
        <v>65</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101</v>
      </c>
      <c r="D50" s="9" t="s">
        <v>102</v>
      </c>
      <c r="E50" s="9" t="s">
        <v>93</v>
      </c>
      <c r="F50" s="9">
        <v>3282366523</v>
      </c>
      <c r="G50" s="9" t="s">
        <v>32</v>
      </c>
      <c r="H50" s="27"/>
      <c r="I50" s="6">
        <v>7</v>
      </c>
      <c r="J50" s="6">
        <v>7</v>
      </c>
      <c r="K50" s="9">
        <v>26</v>
      </c>
      <c r="L50" s="7">
        <f t="shared" si="16"/>
        <v>65</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364</v>
      </c>
      <c r="Z50" s="10">
        <f t="shared" si="5"/>
        <v>107</v>
      </c>
      <c r="AA50" s="10" t="str">
        <f t="shared" si="6"/>
        <v/>
      </c>
      <c r="AB50" s="10" t="str">
        <f t="shared" si="7"/>
        <v/>
      </c>
      <c r="AC50" s="10" t="str">
        <f t="shared" si="8"/>
        <v/>
      </c>
      <c r="AD50" s="10">
        <f t="shared" si="9"/>
        <v>65</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103</v>
      </c>
      <c r="D51" s="9" t="s">
        <v>42</v>
      </c>
      <c r="E51" s="9" t="s">
        <v>83</v>
      </c>
      <c r="F51" s="9">
        <v>2460274586</v>
      </c>
      <c r="G51" s="9" t="s">
        <v>28</v>
      </c>
      <c r="H51" s="27"/>
      <c r="I51" s="6">
        <v>7</v>
      </c>
      <c r="J51" s="6">
        <v>7</v>
      </c>
      <c r="K51" s="9">
        <v>26</v>
      </c>
      <c r="L51" s="7">
        <f t="shared" si="16"/>
        <v>65</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364</v>
      </c>
      <c r="Z51" s="10">
        <f t="shared" si="5"/>
        <v>107</v>
      </c>
      <c r="AA51" s="10" t="str">
        <f t="shared" si="6"/>
        <v/>
      </c>
      <c r="AB51" s="10" t="str">
        <f t="shared" si="7"/>
        <v/>
      </c>
      <c r="AC51" s="10" t="str">
        <f t="shared" si="8"/>
        <v/>
      </c>
      <c r="AD51" s="10">
        <f t="shared" si="9"/>
        <v>65</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104</v>
      </c>
      <c r="D52" s="9" t="s">
        <v>39</v>
      </c>
      <c r="E52" s="9" t="s">
        <v>83</v>
      </c>
      <c r="F52" s="9">
        <v>213932601</v>
      </c>
      <c r="G52" s="9" t="s">
        <v>28</v>
      </c>
      <c r="H52" s="27"/>
      <c r="I52" s="6">
        <v>7</v>
      </c>
      <c r="J52" s="6">
        <v>7</v>
      </c>
      <c r="K52" s="9">
        <v>26</v>
      </c>
      <c r="L52" s="7">
        <f t="shared" si="16"/>
        <v>65</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364</v>
      </c>
      <c r="Z52" s="10">
        <f t="shared" si="5"/>
        <v>107</v>
      </c>
      <c r="AA52" s="10" t="str">
        <f t="shared" si="6"/>
        <v/>
      </c>
      <c r="AB52" s="10" t="str">
        <f t="shared" si="7"/>
        <v/>
      </c>
      <c r="AC52" s="10" t="str">
        <f t="shared" si="8"/>
        <v/>
      </c>
      <c r="AD52" s="10">
        <f t="shared" si="9"/>
        <v>65</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105</v>
      </c>
      <c r="D53" s="9" t="s">
        <v>106</v>
      </c>
      <c r="E53" s="9" t="s">
        <v>80</v>
      </c>
      <c r="F53" s="9">
        <v>3067224778</v>
      </c>
      <c r="G53" s="9" t="s">
        <v>28</v>
      </c>
      <c r="H53" s="27"/>
      <c r="I53" s="6">
        <v>7</v>
      </c>
      <c r="J53" s="6">
        <v>7</v>
      </c>
      <c r="K53" s="9">
        <v>26</v>
      </c>
      <c r="L53" s="7">
        <f t="shared" si="16"/>
        <v>65</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364</v>
      </c>
      <c r="Z53" s="10">
        <f t="shared" si="5"/>
        <v>107</v>
      </c>
      <c r="AA53" s="10" t="str">
        <f t="shared" si="6"/>
        <v/>
      </c>
      <c r="AB53" s="10" t="str">
        <f t="shared" si="7"/>
        <v/>
      </c>
      <c r="AC53" s="10" t="str">
        <f t="shared" si="8"/>
        <v/>
      </c>
      <c r="AD53" s="10">
        <f t="shared" si="9"/>
        <v>65</v>
      </c>
      <c r="AE53" s="10" t="str">
        <f t="shared" si="10"/>
        <v/>
      </c>
      <c r="AF53" s="10" t="str">
        <f t="shared" si="11"/>
        <v/>
      </c>
      <c r="AG53" s="10" t="str">
        <f t="shared" si="12"/>
        <v/>
      </c>
      <c r="AH53" s="10" t="str">
        <f t="shared" si="13"/>
        <v/>
      </c>
      <c r="AI53" s="13" t="str">
        <f t="shared" si="14"/>
        <v>30</v>
      </c>
      <c r="AJ53" s="11">
        <f t="shared" si="15"/>
        <v>30</v>
      </c>
    </row>
    <row r="54" spans="1:36" x14ac:dyDescent="0.25">
      <c r="A54" s="1">
        <v>36</v>
      </c>
      <c r="B54" s="4">
        <v>48</v>
      </c>
      <c r="C54" s="9" t="s">
        <v>107</v>
      </c>
      <c r="D54" s="9" t="s">
        <v>108</v>
      </c>
      <c r="E54" s="9" t="s">
        <v>109</v>
      </c>
      <c r="F54" s="9">
        <v>833455656</v>
      </c>
      <c r="G54" s="9" t="s">
        <v>28</v>
      </c>
      <c r="H54" s="27"/>
      <c r="I54" s="6">
        <v>7</v>
      </c>
      <c r="J54" s="6">
        <v>7</v>
      </c>
      <c r="K54" s="9">
        <v>26</v>
      </c>
      <c r="L54" s="7">
        <f t="shared" si="16"/>
        <v>65</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364</v>
      </c>
      <c r="Z54" s="10">
        <f t="shared" si="5"/>
        <v>107</v>
      </c>
      <c r="AA54" s="10" t="str">
        <f t="shared" si="6"/>
        <v/>
      </c>
      <c r="AB54" s="10" t="str">
        <f t="shared" si="7"/>
        <v/>
      </c>
      <c r="AC54" s="10" t="str">
        <f t="shared" si="8"/>
        <v/>
      </c>
      <c r="AD54" s="10">
        <f t="shared" si="9"/>
        <v>65</v>
      </c>
      <c r="AE54" s="10" t="str">
        <f t="shared" si="10"/>
        <v/>
      </c>
      <c r="AF54" s="10" t="str">
        <f t="shared" si="11"/>
        <v/>
      </c>
      <c r="AG54" s="10" t="str">
        <f t="shared" si="12"/>
        <v/>
      </c>
      <c r="AH54" s="10" t="str">
        <f t="shared" si="13"/>
        <v/>
      </c>
      <c r="AI54" s="13" t="str">
        <f t="shared" si="14"/>
        <v>30</v>
      </c>
      <c r="AJ54" s="11">
        <f t="shared" si="15"/>
        <v>30</v>
      </c>
    </row>
    <row r="55" spans="1:36" x14ac:dyDescent="0.25">
      <c r="A55" s="1">
        <v>37</v>
      </c>
      <c r="B55" s="4">
        <v>48</v>
      </c>
      <c r="C55" s="9" t="s">
        <v>110</v>
      </c>
      <c r="D55" s="9" t="s">
        <v>111</v>
      </c>
      <c r="E55" s="9" t="s">
        <v>31</v>
      </c>
      <c r="F55" s="9">
        <v>1020586535</v>
      </c>
      <c r="G55" s="9" t="s">
        <v>28</v>
      </c>
      <c r="H55" s="27"/>
      <c r="I55" s="6">
        <v>7</v>
      </c>
      <c r="J55" s="6">
        <v>7</v>
      </c>
      <c r="K55" s="9">
        <v>26</v>
      </c>
      <c r="L55" s="7">
        <f t="shared" si="16"/>
        <v>65</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364</v>
      </c>
      <c r="Z55" s="10">
        <f t="shared" si="5"/>
        <v>107</v>
      </c>
      <c r="AA55" s="10" t="str">
        <f t="shared" si="6"/>
        <v/>
      </c>
      <c r="AB55" s="10" t="str">
        <f t="shared" si="7"/>
        <v/>
      </c>
      <c r="AC55" s="10" t="str">
        <f t="shared" si="8"/>
        <v/>
      </c>
      <c r="AD55" s="10">
        <f t="shared" si="9"/>
        <v>65</v>
      </c>
      <c r="AE55" s="10" t="str">
        <f t="shared" si="10"/>
        <v/>
      </c>
      <c r="AF55" s="10" t="str">
        <f t="shared" si="11"/>
        <v/>
      </c>
      <c r="AG55" s="10" t="str">
        <f t="shared" si="12"/>
        <v/>
      </c>
      <c r="AH55" s="10" t="str">
        <f t="shared" si="13"/>
        <v/>
      </c>
      <c r="AI55" s="13" t="str">
        <f t="shared" si="14"/>
        <v>30</v>
      </c>
      <c r="AJ55" s="11">
        <f t="shared" si="15"/>
        <v>30</v>
      </c>
    </row>
    <row r="56" spans="1:36" x14ac:dyDescent="0.25">
      <c r="A56" s="1">
        <v>38</v>
      </c>
      <c r="B56" s="4">
        <v>48</v>
      </c>
      <c r="C56" s="9" t="s">
        <v>112</v>
      </c>
      <c r="D56" s="9" t="s">
        <v>113</v>
      </c>
      <c r="E56" s="9" t="s">
        <v>48</v>
      </c>
      <c r="F56" s="9">
        <v>1920018052</v>
      </c>
      <c r="G56" s="9" t="s">
        <v>28</v>
      </c>
      <c r="H56" s="27"/>
      <c r="I56" s="6">
        <v>7</v>
      </c>
      <c r="J56" s="6">
        <v>7</v>
      </c>
      <c r="K56" s="9">
        <v>26</v>
      </c>
      <c r="L56" s="7">
        <f t="shared" si="16"/>
        <v>65</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364</v>
      </c>
      <c r="Z56" s="10">
        <f t="shared" si="5"/>
        <v>107</v>
      </c>
      <c r="AA56" s="10" t="str">
        <f t="shared" si="6"/>
        <v/>
      </c>
      <c r="AB56" s="10" t="str">
        <f t="shared" si="7"/>
        <v/>
      </c>
      <c r="AC56" s="10" t="str">
        <f t="shared" si="8"/>
        <v/>
      </c>
      <c r="AD56" s="10">
        <f t="shared" si="9"/>
        <v>65</v>
      </c>
      <c r="AE56" s="10" t="str">
        <f t="shared" si="10"/>
        <v/>
      </c>
      <c r="AF56" s="10" t="str">
        <f t="shared" si="11"/>
        <v/>
      </c>
      <c r="AG56" s="10" t="str">
        <f t="shared" si="12"/>
        <v/>
      </c>
      <c r="AH56" s="10" t="str">
        <f t="shared" si="13"/>
        <v/>
      </c>
      <c r="AI56" s="13" t="str">
        <f t="shared" si="14"/>
        <v>30</v>
      </c>
      <c r="AJ56" s="11">
        <f t="shared" si="15"/>
        <v>30</v>
      </c>
    </row>
    <row r="57" spans="1:36" x14ac:dyDescent="0.25">
      <c r="A57" s="1">
        <v>39</v>
      </c>
      <c r="B57" s="4">
        <v>48</v>
      </c>
      <c r="C57" s="9" t="s">
        <v>114</v>
      </c>
      <c r="D57" s="9" t="s">
        <v>115</v>
      </c>
      <c r="E57" s="9" t="s">
        <v>116</v>
      </c>
      <c r="F57" s="9">
        <v>2344615643</v>
      </c>
      <c r="G57" s="9" t="s">
        <v>28</v>
      </c>
      <c r="H57" s="27"/>
      <c r="I57" s="6">
        <v>7</v>
      </c>
      <c r="J57" s="6">
        <v>7</v>
      </c>
      <c r="K57" s="9">
        <v>26</v>
      </c>
      <c r="L57" s="7">
        <f t="shared" si="16"/>
        <v>65</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364</v>
      </c>
      <c r="Z57" s="10">
        <f t="shared" si="5"/>
        <v>107</v>
      </c>
      <c r="AA57" s="10" t="str">
        <f t="shared" si="6"/>
        <v/>
      </c>
      <c r="AB57" s="10" t="str">
        <f t="shared" si="7"/>
        <v/>
      </c>
      <c r="AC57" s="10" t="str">
        <f t="shared" si="8"/>
        <v/>
      </c>
      <c r="AD57" s="10">
        <f t="shared" si="9"/>
        <v>65</v>
      </c>
      <c r="AE57" s="10" t="str">
        <f t="shared" si="10"/>
        <v/>
      </c>
      <c r="AF57" s="10" t="str">
        <f t="shared" si="11"/>
        <v/>
      </c>
      <c r="AG57" s="10" t="str">
        <f t="shared" si="12"/>
        <v/>
      </c>
      <c r="AH57" s="10" t="str">
        <f t="shared" si="13"/>
        <v/>
      </c>
      <c r="AI57" s="13" t="str">
        <f t="shared" si="14"/>
        <v>30</v>
      </c>
      <c r="AJ57" s="11">
        <f t="shared" si="15"/>
        <v>30</v>
      </c>
    </row>
    <row r="58" spans="1:36" x14ac:dyDescent="0.25">
      <c r="A58" s="1">
        <v>40</v>
      </c>
      <c r="B58" s="4">
        <v>48</v>
      </c>
      <c r="C58" s="9" t="s">
        <v>117</v>
      </c>
      <c r="D58" s="9" t="s">
        <v>118</v>
      </c>
      <c r="E58" s="9" t="s">
        <v>71</v>
      </c>
      <c r="F58" s="9">
        <v>133168189</v>
      </c>
      <c r="G58" s="9" t="s">
        <v>32</v>
      </c>
      <c r="H58" s="27"/>
      <c r="I58" s="6">
        <v>7</v>
      </c>
      <c r="J58" s="6">
        <v>7</v>
      </c>
      <c r="K58" s="9">
        <v>26</v>
      </c>
      <c r="L58" s="7">
        <f t="shared" si="16"/>
        <v>65</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364</v>
      </c>
      <c r="Z58" s="10">
        <f t="shared" si="5"/>
        <v>107</v>
      </c>
      <c r="AA58" s="10" t="str">
        <f t="shared" si="6"/>
        <v/>
      </c>
      <c r="AB58" s="10" t="str">
        <f t="shared" si="7"/>
        <v/>
      </c>
      <c r="AC58" s="10" t="str">
        <f t="shared" si="8"/>
        <v/>
      </c>
      <c r="AD58" s="10">
        <f t="shared" si="9"/>
        <v>65</v>
      </c>
      <c r="AE58" s="10" t="str">
        <f t="shared" si="10"/>
        <v/>
      </c>
      <c r="AF58" s="10" t="str">
        <f t="shared" si="11"/>
        <v/>
      </c>
      <c r="AG58" s="10" t="str">
        <f t="shared" si="12"/>
        <v/>
      </c>
      <c r="AH58" s="10" t="str">
        <f t="shared" si="13"/>
        <v/>
      </c>
      <c r="AI58" s="13" t="str">
        <f t="shared" si="14"/>
        <v>30</v>
      </c>
      <c r="AJ58" s="11">
        <f t="shared" si="15"/>
        <v>30</v>
      </c>
    </row>
    <row r="59" spans="1:36" x14ac:dyDescent="0.25">
      <c r="A59" s="1">
        <v>41</v>
      </c>
      <c r="B59" s="4">
        <v>48</v>
      </c>
      <c r="C59" s="9" t="s">
        <v>119</v>
      </c>
      <c r="D59" s="9" t="s">
        <v>120</v>
      </c>
      <c r="E59" s="9" t="s">
        <v>121</v>
      </c>
      <c r="F59" s="9">
        <v>2177841672</v>
      </c>
      <c r="G59" s="9" t="s">
        <v>28</v>
      </c>
      <c r="H59" s="27"/>
      <c r="I59" s="6">
        <v>7</v>
      </c>
      <c r="J59" s="6">
        <v>7</v>
      </c>
      <c r="K59" s="9">
        <v>26</v>
      </c>
      <c r="L59" s="7">
        <f t="shared" si="16"/>
        <v>65</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364</v>
      </c>
      <c r="Z59" s="10">
        <f t="shared" si="5"/>
        <v>107</v>
      </c>
      <c r="AA59" s="10" t="str">
        <f t="shared" si="6"/>
        <v/>
      </c>
      <c r="AB59" s="10" t="str">
        <f t="shared" si="7"/>
        <v/>
      </c>
      <c r="AC59" s="10" t="str">
        <f t="shared" si="8"/>
        <v/>
      </c>
      <c r="AD59" s="10">
        <f t="shared" si="9"/>
        <v>65</v>
      </c>
      <c r="AE59" s="10" t="str">
        <f t="shared" si="10"/>
        <v/>
      </c>
      <c r="AF59" s="10" t="str">
        <f t="shared" si="11"/>
        <v/>
      </c>
      <c r="AG59" s="10" t="str">
        <f t="shared" si="12"/>
        <v/>
      </c>
      <c r="AH59" s="10" t="str">
        <f t="shared" si="13"/>
        <v/>
      </c>
      <c r="AI59" s="13" t="str">
        <f t="shared" si="14"/>
        <v>30</v>
      </c>
      <c r="AJ59" s="11">
        <f t="shared" si="15"/>
        <v>30</v>
      </c>
    </row>
    <row r="60" spans="1:36" x14ac:dyDescent="0.25">
      <c r="A60" s="1">
        <v>42</v>
      </c>
      <c r="B60" s="4">
        <v>48</v>
      </c>
      <c r="C60" s="9" t="s">
        <v>122</v>
      </c>
      <c r="D60" s="9" t="s">
        <v>123</v>
      </c>
      <c r="E60" s="9" t="s">
        <v>124</v>
      </c>
      <c r="F60" s="9">
        <v>476915539</v>
      </c>
      <c r="G60" s="9" t="s">
        <v>28</v>
      </c>
      <c r="H60" s="27"/>
      <c r="I60" s="6">
        <v>7</v>
      </c>
      <c r="J60" s="6">
        <v>7</v>
      </c>
      <c r="K60" s="9">
        <v>26</v>
      </c>
      <c r="L60" s="7">
        <f t="shared" si="16"/>
        <v>65</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364</v>
      </c>
      <c r="Z60" s="10">
        <f t="shared" si="5"/>
        <v>107</v>
      </c>
      <c r="AA60" s="10" t="str">
        <f t="shared" si="6"/>
        <v/>
      </c>
      <c r="AB60" s="10" t="str">
        <f t="shared" si="7"/>
        <v/>
      </c>
      <c r="AC60" s="10" t="str">
        <f t="shared" si="8"/>
        <v/>
      </c>
      <c r="AD60" s="10">
        <f t="shared" si="9"/>
        <v>65</v>
      </c>
      <c r="AE60" s="10" t="str">
        <f t="shared" si="10"/>
        <v/>
      </c>
      <c r="AF60" s="10" t="str">
        <f t="shared" si="11"/>
        <v/>
      </c>
      <c r="AG60" s="10" t="str">
        <f t="shared" si="12"/>
        <v/>
      </c>
      <c r="AH60" s="10" t="str">
        <f t="shared" si="13"/>
        <v/>
      </c>
      <c r="AI60" s="13" t="str">
        <f t="shared" si="14"/>
        <v>30</v>
      </c>
      <c r="AJ60" s="11">
        <f t="shared" si="15"/>
        <v>30</v>
      </c>
    </row>
    <row r="61" spans="1:36" x14ac:dyDescent="0.25">
      <c r="A61" s="1">
        <v>43</v>
      </c>
      <c r="B61" s="4">
        <v>48</v>
      </c>
      <c r="C61" s="9" t="s">
        <v>125</v>
      </c>
      <c r="D61" s="9" t="s">
        <v>39</v>
      </c>
      <c r="E61" s="9" t="s">
        <v>126</v>
      </c>
      <c r="F61" s="9">
        <v>2451568425</v>
      </c>
      <c r="G61" s="9" t="s">
        <v>32</v>
      </c>
      <c r="H61" s="27"/>
      <c r="I61" s="6">
        <v>7</v>
      </c>
      <c r="J61" s="6">
        <v>7</v>
      </c>
      <c r="K61" s="9">
        <v>26</v>
      </c>
      <c r="L61" s="7">
        <f t="shared" si="16"/>
        <v>65</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364</v>
      </c>
      <c r="Z61" s="10">
        <f t="shared" si="5"/>
        <v>107</v>
      </c>
      <c r="AA61" s="10" t="str">
        <f t="shared" si="6"/>
        <v/>
      </c>
      <c r="AB61" s="10" t="str">
        <f t="shared" si="7"/>
        <v/>
      </c>
      <c r="AC61" s="10" t="str">
        <f t="shared" si="8"/>
        <v/>
      </c>
      <c r="AD61" s="10">
        <f t="shared" si="9"/>
        <v>65</v>
      </c>
      <c r="AE61" s="10" t="str">
        <f t="shared" si="10"/>
        <v/>
      </c>
      <c r="AF61" s="10" t="str">
        <f t="shared" si="11"/>
        <v/>
      </c>
      <c r="AG61" s="10" t="str">
        <f t="shared" si="12"/>
        <v/>
      </c>
      <c r="AH61" s="10" t="str">
        <f t="shared" si="13"/>
        <v/>
      </c>
      <c r="AI61" s="13" t="str">
        <f t="shared" si="14"/>
        <v>30</v>
      </c>
      <c r="AJ61" s="11">
        <f t="shared" si="15"/>
        <v>30</v>
      </c>
    </row>
    <row r="62" spans="1:36" x14ac:dyDescent="0.25">
      <c r="A62" s="1">
        <v>44</v>
      </c>
      <c r="B62" s="4">
        <v>48</v>
      </c>
      <c r="C62" s="9" t="s">
        <v>127</v>
      </c>
      <c r="D62" s="9" t="s">
        <v>128</v>
      </c>
      <c r="E62" s="9" t="s">
        <v>37</v>
      </c>
      <c r="F62" s="9">
        <v>1215381132</v>
      </c>
      <c r="G62" s="9" t="s">
        <v>28</v>
      </c>
      <c r="H62" s="27"/>
      <c r="I62" s="6">
        <v>7</v>
      </c>
      <c r="J62" s="6">
        <v>7</v>
      </c>
      <c r="K62" s="9">
        <v>26</v>
      </c>
      <c r="L62" s="7">
        <f t="shared" si="16"/>
        <v>65</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364</v>
      </c>
      <c r="Z62" s="10">
        <f t="shared" si="5"/>
        <v>107</v>
      </c>
      <c r="AA62" s="10" t="str">
        <f t="shared" si="6"/>
        <v/>
      </c>
      <c r="AB62" s="10" t="str">
        <f t="shared" si="7"/>
        <v/>
      </c>
      <c r="AC62" s="10" t="str">
        <f t="shared" si="8"/>
        <v/>
      </c>
      <c r="AD62" s="10">
        <f t="shared" si="9"/>
        <v>65</v>
      </c>
      <c r="AE62" s="10" t="str">
        <f t="shared" si="10"/>
        <v/>
      </c>
      <c r="AF62" s="10" t="str">
        <f t="shared" si="11"/>
        <v/>
      </c>
      <c r="AG62" s="10" t="str">
        <f t="shared" si="12"/>
        <v/>
      </c>
      <c r="AH62" s="10" t="str">
        <f t="shared" si="13"/>
        <v/>
      </c>
      <c r="AI62" s="13" t="str">
        <f t="shared" si="14"/>
        <v>30</v>
      </c>
      <c r="AJ62" s="11">
        <f t="shared" si="15"/>
        <v>30</v>
      </c>
    </row>
    <row r="63" spans="1:36" x14ac:dyDescent="0.25">
      <c r="A63" s="1">
        <v>45</v>
      </c>
      <c r="B63" s="4">
        <v>48</v>
      </c>
      <c r="C63" s="9" t="s">
        <v>129</v>
      </c>
      <c r="D63" s="9" t="s">
        <v>130</v>
      </c>
      <c r="E63" s="9" t="s">
        <v>52</v>
      </c>
      <c r="F63" s="9">
        <v>1163186717</v>
      </c>
      <c r="G63" s="9" t="s">
        <v>32</v>
      </c>
      <c r="H63" s="27"/>
      <c r="I63" s="6">
        <v>7</v>
      </c>
      <c r="J63" s="6">
        <v>7</v>
      </c>
      <c r="K63" s="9">
        <v>26</v>
      </c>
      <c r="L63" s="7">
        <f t="shared" si="16"/>
        <v>65</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364</v>
      </c>
      <c r="Z63" s="10">
        <f t="shared" si="5"/>
        <v>107</v>
      </c>
      <c r="AA63" s="10" t="str">
        <f t="shared" si="6"/>
        <v/>
      </c>
      <c r="AB63" s="10" t="str">
        <f t="shared" si="7"/>
        <v/>
      </c>
      <c r="AC63" s="10" t="str">
        <f t="shared" si="8"/>
        <v/>
      </c>
      <c r="AD63" s="10">
        <f t="shared" si="9"/>
        <v>65</v>
      </c>
      <c r="AE63" s="10" t="str">
        <f t="shared" si="10"/>
        <v/>
      </c>
      <c r="AF63" s="10" t="str">
        <f t="shared" si="11"/>
        <v/>
      </c>
      <c r="AG63" s="10" t="str">
        <f t="shared" si="12"/>
        <v/>
      </c>
      <c r="AH63" s="10" t="str">
        <f t="shared" si="13"/>
        <v/>
      </c>
      <c r="AI63" s="13" t="str">
        <f t="shared" si="14"/>
        <v>30</v>
      </c>
      <c r="AJ63" s="11">
        <f t="shared" si="15"/>
        <v>30</v>
      </c>
    </row>
    <row r="64" spans="1:36" x14ac:dyDescent="0.25">
      <c r="A64" s="1">
        <v>46</v>
      </c>
      <c r="B64" s="4">
        <v>48</v>
      </c>
      <c r="C64" s="9" t="s">
        <v>131</v>
      </c>
      <c r="D64" s="9" t="s">
        <v>132</v>
      </c>
      <c r="E64" s="9" t="s">
        <v>133</v>
      </c>
      <c r="F64" s="9">
        <v>3418470986</v>
      </c>
      <c r="G64" s="9" t="s">
        <v>28</v>
      </c>
      <c r="H64" s="27"/>
      <c r="I64" s="6">
        <v>7</v>
      </c>
      <c r="J64" s="6">
        <v>7</v>
      </c>
      <c r="K64" s="9">
        <v>26</v>
      </c>
      <c r="L64" s="7">
        <f t="shared" si="16"/>
        <v>65</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364</v>
      </c>
      <c r="Z64" s="10">
        <f t="shared" si="5"/>
        <v>107</v>
      </c>
      <c r="AA64" s="10" t="str">
        <f t="shared" si="6"/>
        <v/>
      </c>
      <c r="AB64" s="10" t="str">
        <f t="shared" si="7"/>
        <v/>
      </c>
      <c r="AC64" s="10" t="str">
        <f t="shared" si="8"/>
        <v/>
      </c>
      <c r="AD64" s="10">
        <f t="shared" si="9"/>
        <v>65</v>
      </c>
      <c r="AE64" s="10" t="str">
        <f t="shared" si="10"/>
        <v/>
      </c>
      <c r="AF64" s="10" t="str">
        <f t="shared" si="11"/>
        <v/>
      </c>
      <c r="AG64" s="10" t="str">
        <f t="shared" si="12"/>
        <v/>
      </c>
      <c r="AH64" s="10" t="str">
        <f t="shared" si="13"/>
        <v/>
      </c>
      <c r="AI64" s="13" t="str">
        <f t="shared" si="14"/>
        <v>30</v>
      </c>
      <c r="AJ64" s="11">
        <f t="shared" si="15"/>
        <v>30</v>
      </c>
    </row>
    <row r="65" spans="1:36" x14ac:dyDescent="0.25">
      <c r="A65" s="1">
        <v>47</v>
      </c>
      <c r="B65" s="4">
        <v>48</v>
      </c>
      <c r="C65" s="9" t="s">
        <v>134</v>
      </c>
      <c r="D65" s="9" t="s">
        <v>60</v>
      </c>
      <c r="E65" s="9" t="s">
        <v>135</v>
      </c>
      <c r="F65" s="9">
        <v>581050239</v>
      </c>
      <c r="G65" s="9" t="s">
        <v>28</v>
      </c>
      <c r="H65" s="27"/>
      <c r="I65" s="6">
        <v>7</v>
      </c>
      <c r="J65" s="6">
        <v>7</v>
      </c>
      <c r="K65" s="9">
        <v>26</v>
      </c>
      <c r="L65" s="7">
        <f t="shared" si="16"/>
        <v>65</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364</v>
      </c>
      <c r="Z65" s="10">
        <f t="shared" si="5"/>
        <v>107</v>
      </c>
      <c r="AA65" s="10" t="str">
        <f t="shared" si="6"/>
        <v/>
      </c>
      <c r="AB65" s="10" t="str">
        <f t="shared" si="7"/>
        <v/>
      </c>
      <c r="AC65" s="10" t="str">
        <f t="shared" si="8"/>
        <v/>
      </c>
      <c r="AD65" s="10">
        <f t="shared" si="9"/>
        <v>65</v>
      </c>
      <c r="AE65" s="10" t="str">
        <f t="shared" si="10"/>
        <v/>
      </c>
      <c r="AF65" s="10" t="str">
        <f t="shared" si="11"/>
        <v/>
      </c>
      <c r="AG65" s="10" t="str">
        <f t="shared" si="12"/>
        <v/>
      </c>
      <c r="AH65" s="10" t="str">
        <f t="shared" si="13"/>
        <v/>
      </c>
      <c r="AI65" s="13" t="str">
        <f t="shared" si="14"/>
        <v>30</v>
      </c>
      <c r="AJ65" s="11">
        <f t="shared" si="15"/>
        <v>30</v>
      </c>
    </row>
    <row r="66" spans="1:36" x14ac:dyDescent="0.25">
      <c r="A66" s="1">
        <v>48</v>
      </c>
      <c r="B66" s="4">
        <v>48</v>
      </c>
      <c r="C66" s="9" t="s">
        <v>136</v>
      </c>
      <c r="D66" s="9" t="s">
        <v>66</v>
      </c>
      <c r="E66" s="9" t="s">
        <v>64</v>
      </c>
      <c r="F66" s="9">
        <v>3904831430</v>
      </c>
      <c r="G66" s="9" t="s">
        <v>28</v>
      </c>
      <c r="H66" s="27"/>
      <c r="I66" s="6">
        <v>7</v>
      </c>
      <c r="J66" s="6">
        <v>7</v>
      </c>
      <c r="K66" s="9">
        <v>26</v>
      </c>
      <c r="L66" s="7">
        <f t="shared" si="16"/>
        <v>65</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364</v>
      </c>
      <c r="Z66" s="10">
        <f t="shared" si="5"/>
        <v>107</v>
      </c>
      <c r="AA66" s="10" t="str">
        <f t="shared" si="6"/>
        <v/>
      </c>
      <c r="AB66" s="10" t="str">
        <f t="shared" si="7"/>
        <v/>
      </c>
      <c r="AC66" s="10" t="str">
        <f t="shared" si="8"/>
        <v/>
      </c>
      <c r="AD66" s="10">
        <f t="shared" si="9"/>
        <v>65</v>
      </c>
      <c r="AE66" s="10" t="str">
        <f t="shared" si="10"/>
        <v/>
      </c>
      <c r="AF66" s="10" t="str">
        <f t="shared" si="11"/>
        <v/>
      </c>
      <c r="AG66" s="10" t="str">
        <f t="shared" si="12"/>
        <v/>
      </c>
      <c r="AH66" s="10" t="str">
        <f t="shared" si="13"/>
        <v/>
      </c>
      <c r="AI66" s="13" t="str">
        <f t="shared" si="14"/>
        <v>30</v>
      </c>
      <c r="AJ66" s="11">
        <f t="shared" si="15"/>
        <v>30</v>
      </c>
    </row>
    <row r="67" spans="1:36" x14ac:dyDescent="0.25">
      <c r="A67" s="1">
        <v>49</v>
      </c>
      <c r="B67" s="4">
        <v>48</v>
      </c>
      <c r="C67" s="9" t="s">
        <v>137</v>
      </c>
      <c r="D67" s="9" t="s">
        <v>138</v>
      </c>
      <c r="E67" s="9" t="s">
        <v>80</v>
      </c>
      <c r="F67" s="9">
        <v>1318898740</v>
      </c>
      <c r="G67" s="9" t="s">
        <v>28</v>
      </c>
      <c r="H67" s="27"/>
      <c r="I67" s="6">
        <v>7</v>
      </c>
      <c r="J67" s="6">
        <v>7</v>
      </c>
      <c r="K67" s="9">
        <v>26</v>
      </c>
      <c r="L67" s="7">
        <f t="shared" si="16"/>
        <v>65</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364</v>
      </c>
      <c r="Z67" s="10">
        <f t="shared" si="5"/>
        <v>107</v>
      </c>
      <c r="AA67" s="10" t="str">
        <f t="shared" si="6"/>
        <v/>
      </c>
      <c r="AB67" s="10" t="str">
        <f t="shared" si="7"/>
        <v/>
      </c>
      <c r="AC67" s="10" t="str">
        <f t="shared" si="8"/>
        <v/>
      </c>
      <c r="AD67" s="10">
        <f t="shared" si="9"/>
        <v>65</v>
      </c>
      <c r="AE67" s="10" t="str">
        <f t="shared" si="10"/>
        <v/>
      </c>
      <c r="AF67" s="10" t="str">
        <f t="shared" si="11"/>
        <v/>
      </c>
      <c r="AG67" s="10" t="str">
        <f t="shared" si="12"/>
        <v/>
      </c>
      <c r="AH67" s="10" t="str">
        <f t="shared" si="13"/>
        <v/>
      </c>
      <c r="AI67" s="13" t="str">
        <f t="shared" si="14"/>
        <v>30</v>
      </c>
      <c r="AJ67" s="11">
        <f t="shared" si="15"/>
        <v>30</v>
      </c>
    </row>
    <row r="68" spans="1:36" x14ac:dyDescent="0.25">
      <c r="A68" s="1">
        <v>50</v>
      </c>
      <c r="B68" s="4">
        <v>48</v>
      </c>
      <c r="C68" s="9" t="s">
        <v>139</v>
      </c>
      <c r="D68" s="9" t="s">
        <v>30</v>
      </c>
      <c r="E68" s="9" t="s">
        <v>133</v>
      </c>
      <c r="F68" s="9">
        <v>2989515001</v>
      </c>
      <c r="G68" s="9" t="s">
        <v>32</v>
      </c>
      <c r="H68" s="27"/>
      <c r="I68" s="6">
        <v>7</v>
      </c>
      <c r="J68" s="6">
        <v>7</v>
      </c>
      <c r="K68" s="9">
        <v>26</v>
      </c>
      <c r="L68" s="7">
        <f t="shared" si="16"/>
        <v>65</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364</v>
      </c>
      <c r="Z68" s="10">
        <f t="shared" si="5"/>
        <v>107</v>
      </c>
      <c r="AA68" s="10" t="str">
        <f t="shared" si="6"/>
        <v/>
      </c>
      <c r="AB68" s="10" t="str">
        <f t="shared" si="7"/>
        <v/>
      </c>
      <c r="AC68" s="10" t="str">
        <f t="shared" si="8"/>
        <v/>
      </c>
      <c r="AD68" s="10">
        <f t="shared" si="9"/>
        <v>65</v>
      </c>
      <c r="AE68" s="10" t="str">
        <f t="shared" si="10"/>
        <v/>
      </c>
      <c r="AF68" s="10" t="str">
        <f t="shared" si="11"/>
        <v/>
      </c>
      <c r="AG68" s="10" t="str">
        <f t="shared" si="12"/>
        <v/>
      </c>
      <c r="AH68" s="10" t="str">
        <f t="shared" si="13"/>
        <v/>
      </c>
      <c r="AI68" s="13" t="str">
        <f t="shared" si="14"/>
        <v>30</v>
      </c>
      <c r="AJ68" s="11">
        <f t="shared" si="15"/>
        <v>30</v>
      </c>
    </row>
    <row r="69" spans="1:36" x14ac:dyDescent="0.25">
      <c r="A69" s="1">
        <v>51</v>
      </c>
      <c r="B69" s="4">
        <v>48</v>
      </c>
      <c r="C69" s="9" t="s">
        <v>140</v>
      </c>
      <c r="D69" s="9" t="s">
        <v>60</v>
      </c>
      <c r="E69" s="9" t="s">
        <v>141</v>
      </c>
      <c r="F69" s="9">
        <v>195927584</v>
      </c>
      <c r="G69" s="9" t="s">
        <v>28</v>
      </c>
      <c r="H69" s="27"/>
      <c r="I69" s="6">
        <v>7</v>
      </c>
      <c r="J69" s="6">
        <v>7</v>
      </c>
      <c r="K69" s="9">
        <v>24</v>
      </c>
      <c r="L69" s="7">
        <f t="shared" si="16"/>
        <v>60</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365</v>
      </c>
      <c r="Z69" s="10" t="str">
        <f t="shared" si="5"/>
        <v/>
      </c>
      <c r="AA69" s="10" t="str">
        <f t="shared" si="6"/>
        <v/>
      </c>
      <c r="AB69" s="10" t="str">
        <f t="shared" si="7"/>
        <v/>
      </c>
      <c r="AC69" s="10" t="str">
        <f t="shared" si="8"/>
        <v/>
      </c>
      <c r="AD69" s="10">
        <f t="shared" si="9"/>
        <v>60</v>
      </c>
      <c r="AE69" s="10" t="str">
        <f t="shared" si="10"/>
        <v/>
      </c>
      <c r="AF69" s="10" t="str">
        <f t="shared" si="11"/>
        <v/>
      </c>
      <c r="AG69" s="10" t="str">
        <f t="shared" si="12"/>
        <v/>
      </c>
      <c r="AH69" s="10" t="str">
        <f t="shared" si="13"/>
        <v/>
      </c>
      <c r="AI69" s="13" t="str">
        <f t="shared" si="14"/>
        <v>51</v>
      </c>
      <c r="AJ69" s="11">
        <f t="shared" si="15"/>
        <v>51</v>
      </c>
    </row>
    <row r="70" spans="1:36" x14ac:dyDescent="0.25">
      <c r="A70" s="1">
        <v>52</v>
      </c>
      <c r="B70" s="4">
        <v>48</v>
      </c>
      <c r="C70" s="9" t="s">
        <v>142</v>
      </c>
      <c r="D70" s="9" t="s">
        <v>143</v>
      </c>
      <c r="E70" s="9" t="s">
        <v>80</v>
      </c>
      <c r="F70" s="9">
        <v>2091560630</v>
      </c>
      <c r="G70" s="9" t="s">
        <v>28</v>
      </c>
      <c r="H70" s="27"/>
      <c r="I70" s="6">
        <v>7</v>
      </c>
      <c r="J70" s="6">
        <v>7</v>
      </c>
      <c r="K70" s="9">
        <v>24</v>
      </c>
      <c r="L70" s="7">
        <f t="shared" si="16"/>
        <v>60</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365</v>
      </c>
      <c r="Z70" s="10" t="str">
        <f t="shared" si="5"/>
        <v/>
      </c>
      <c r="AA70" s="10" t="str">
        <f t="shared" si="6"/>
        <v/>
      </c>
      <c r="AB70" s="10" t="str">
        <f t="shared" si="7"/>
        <v/>
      </c>
      <c r="AC70" s="10" t="str">
        <f t="shared" si="8"/>
        <v/>
      </c>
      <c r="AD70" s="10">
        <f t="shared" si="9"/>
        <v>60</v>
      </c>
      <c r="AE70" s="10" t="str">
        <f t="shared" si="10"/>
        <v/>
      </c>
      <c r="AF70" s="10" t="str">
        <f t="shared" si="11"/>
        <v/>
      </c>
      <c r="AG70" s="10" t="str">
        <f t="shared" si="12"/>
        <v/>
      </c>
      <c r="AH70" s="10" t="str">
        <f t="shared" si="13"/>
        <v/>
      </c>
      <c r="AI70" s="13" t="str">
        <f t="shared" si="14"/>
        <v>51</v>
      </c>
      <c r="AJ70" s="11">
        <f t="shared" si="15"/>
        <v>51</v>
      </c>
    </row>
    <row r="71" spans="1:36" x14ac:dyDescent="0.25">
      <c r="A71" s="1">
        <v>53</v>
      </c>
      <c r="B71" s="4">
        <v>48</v>
      </c>
      <c r="C71" s="9" t="s">
        <v>144</v>
      </c>
      <c r="D71" s="9" t="s">
        <v>132</v>
      </c>
      <c r="E71" s="9" t="s">
        <v>145</v>
      </c>
      <c r="F71" s="9">
        <v>3669999994</v>
      </c>
      <c r="G71" s="9" t="s">
        <v>32</v>
      </c>
      <c r="H71" s="27"/>
      <c r="I71" s="6">
        <v>7</v>
      </c>
      <c r="J71" s="6">
        <v>7</v>
      </c>
      <c r="K71" s="9">
        <v>24</v>
      </c>
      <c r="L71" s="7">
        <f t="shared" si="16"/>
        <v>60</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364</v>
      </c>
      <c r="Z71" s="10">
        <f t="shared" si="5"/>
        <v>107</v>
      </c>
      <c r="AA71" s="10" t="str">
        <f t="shared" si="6"/>
        <v/>
      </c>
      <c r="AB71" s="10" t="str">
        <f t="shared" si="7"/>
        <v/>
      </c>
      <c r="AC71" s="10" t="str">
        <f t="shared" si="8"/>
        <v/>
      </c>
      <c r="AD71" s="10">
        <f t="shared" si="9"/>
        <v>60</v>
      </c>
      <c r="AE71" s="10" t="str">
        <f t="shared" si="10"/>
        <v/>
      </c>
      <c r="AF71" s="10" t="str">
        <f t="shared" si="11"/>
        <v/>
      </c>
      <c r="AG71" s="10" t="str">
        <f t="shared" si="12"/>
        <v/>
      </c>
      <c r="AH71" s="10" t="str">
        <f t="shared" si="13"/>
        <v/>
      </c>
      <c r="AI71" s="13" t="str">
        <f t="shared" si="14"/>
        <v>51</v>
      </c>
      <c r="AJ71" s="11">
        <f t="shared" si="15"/>
        <v>51</v>
      </c>
    </row>
    <row r="72" spans="1:36" x14ac:dyDescent="0.25">
      <c r="A72" s="1">
        <v>54</v>
      </c>
      <c r="B72" s="4">
        <v>48</v>
      </c>
      <c r="C72" s="9" t="s">
        <v>146</v>
      </c>
      <c r="D72" s="9" t="s">
        <v>60</v>
      </c>
      <c r="E72" s="9" t="s">
        <v>147</v>
      </c>
      <c r="F72" s="9">
        <v>623403851</v>
      </c>
      <c r="G72" s="9" t="s">
        <v>28</v>
      </c>
      <c r="H72" s="27"/>
      <c r="I72" s="6">
        <v>7</v>
      </c>
      <c r="J72" s="6">
        <v>7</v>
      </c>
      <c r="K72" s="9">
        <v>24</v>
      </c>
      <c r="L72" s="7">
        <f t="shared" si="16"/>
        <v>60</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365</v>
      </c>
      <c r="Z72" s="10" t="str">
        <f t="shared" si="5"/>
        <v/>
      </c>
      <c r="AA72" s="10" t="str">
        <f t="shared" si="6"/>
        <v/>
      </c>
      <c r="AB72" s="10" t="str">
        <f t="shared" si="7"/>
        <v/>
      </c>
      <c r="AC72" s="10" t="str">
        <f t="shared" si="8"/>
        <v/>
      </c>
      <c r="AD72" s="10">
        <f t="shared" si="9"/>
        <v>60</v>
      </c>
      <c r="AE72" s="10" t="str">
        <f t="shared" si="10"/>
        <v/>
      </c>
      <c r="AF72" s="10" t="str">
        <f t="shared" si="11"/>
        <v/>
      </c>
      <c r="AG72" s="10" t="str">
        <f t="shared" si="12"/>
        <v/>
      </c>
      <c r="AH72" s="10" t="str">
        <f t="shared" si="13"/>
        <v/>
      </c>
      <c r="AI72" s="13" t="str">
        <f t="shared" si="14"/>
        <v>51</v>
      </c>
      <c r="AJ72" s="11">
        <f t="shared" si="15"/>
        <v>51</v>
      </c>
    </row>
    <row r="73" spans="1:36" x14ac:dyDescent="0.25">
      <c r="A73" s="1">
        <v>55</v>
      </c>
      <c r="B73" s="4">
        <v>48</v>
      </c>
      <c r="C73" s="9" t="s">
        <v>148</v>
      </c>
      <c r="D73" s="9" t="s">
        <v>149</v>
      </c>
      <c r="E73" s="9" t="s">
        <v>150</v>
      </c>
      <c r="F73" s="9">
        <v>2512980867</v>
      </c>
      <c r="G73" s="9" t="s">
        <v>28</v>
      </c>
      <c r="H73" s="27"/>
      <c r="I73" s="6">
        <v>7</v>
      </c>
      <c r="J73" s="6">
        <v>7</v>
      </c>
      <c r="K73" s="9">
        <v>24</v>
      </c>
      <c r="L73" s="7">
        <f t="shared" si="16"/>
        <v>60</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365</v>
      </c>
      <c r="Z73" s="10" t="str">
        <f t="shared" si="5"/>
        <v/>
      </c>
      <c r="AA73" s="10" t="str">
        <f t="shared" si="6"/>
        <v/>
      </c>
      <c r="AB73" s="10" t="str">
        <f t="shared" si="7"/>
        <v/>
      </c>
      <c r="AC73" s="10" t="str">
        <f t="shared" si="8"/>
        <v/>
      </c>
      <c r="AD73" s="10">
        <f t="shared" si="9"/>
        <v>60</v>
      </c>
      <c r="AE73" s="10" t="str">
        <f t="shared" si="10"/>
        <v/>
      </c>
      <c r="AF73" s="10" t="str">
        <f t="shared" si="11"/>
        <v/>
      </c>
      <c r="AG73" s="10" t="str">
        <f t="shared" si="12"/>
        <v/>
      </c>
      <c r="AH73" s="10" t="str">
        <f t="shared" si="13"/>
        <v/>
      </c>
      <c r="AI73" s="13" t="str">
        <f t="shared" si="14"/>
        <v>51</v>
      </c>
      <c r="AJ73" s="11">
        <f t="shared" si="15"/>
        <v>51</v>
      </c>
    </row>
    <row r="74" spans="1:36" x14ac:dyDescent="0.25">
      <c r="A74" s="1">
        <v>56</v>
      </c>
      <c r="B74" s="4">
        <v>48</v>
      </c>
      <c r="C74" s="9" t="s">
        <v>151</v>
      </c>
      <c r="D74" s="9" t="s">
        <v>115</v>
      </c>
      <c r="E74" s="9" t="s">
        <v>133</v>
      </c>
      <c r="F74" s="9">
        <v>2308779079</v>
      </c>
      <c r="G74" s="9" t="s">
        <v>28</v>
      </c>
      <c r="H74" s="27"/>
      <c r="I74" s="6">
        <v>7</v>
      </c>
      <c r="J74" s="6">
        <v>7</v>
      </c>
      <c r="K74" s="9">
        <v>24</v>
      </c>
      <c r="L74" s="7">
        <f t="shared" si="16"/>
        <v>60</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365</v>
      </c>
      <c r="Z74" s="10" t="str">
        <f t="shared" si="5"/>
        <v/>
      </c>
      <c r="AA74" s="10" t="str">
        <f t="shared" si="6"/>
        <v/>
      </c>
      <c r="AB74" s="10" t="str">
        <f t="shared" si="7"/>
        <v/>
      </c>
      <c r="AC74" s="10" t="str">
        <f t="shared" si="8"/>
        <v/>
      </c>
      <c r="AD74" s="10">
        <f t="shared" si="9"/>
        <v>60</v>
      </c>
      <c r="AE74" s="10" t="str">
        <f t="shared" si="10"/>
        <v/>
      </c>
      <c r="AF74" s="10" t="str">
        <f t="shared" si="11"/>
        <v/>
      </c>
      <c r="AG74" s="10" t="str">
        <f t="shared" si="12"/>
        <v/>
      </c>
      <c r="AH74" s="10" t="str">
        <f t="shared" si="13"/>
        <v/>
      </c>
      <c r="AI74" s="13" t="str">
        <f t="shared" si="14"/>
        <v>51</v>
      </c>
      <c r="AJ74" s="11">
        <f t="shared" si="15"/>
        <v>51</v>
      </c>
    </row>
    <row r="75" spans="1:36" x14ac:dyDescent="0.25">
      <c r="A75" s="1">
        <v>57</v>
      </c>
      <c r="B75" s="4">
        <v>48</v>
      </c>
      <c r="C75" s="9" t="s">
        <v>152</v>
      </c>
      <c r="D75" s="9" t="s">
        <v>75</v>
      </c>
      <c r="E75" s="9" t="s">
        <v>31</v>
      </c>
      <c r="F75" s="9">
        <v>4049715510</v>
      </c>
      <c r="G75" s="9" t="s">
        <v>28</v>
      </c>
      <c r="H75" s="27"/>
      <c r="I75" s="6">
        <v>7</v>
      </c>
      <c r="J75" s="6">
        <v>7</v>
      </c>
      <c r="K75" s="9">
        <v>24</v>
      </c>
      <c r="L75" s="7">
        <f t="shared" si="16"/>
        <v>60</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365</v>
      </c>
      <c r="Z75" s="10" t="str">
        <f t="shared" si="5"/>
        <v/>
      </c>
      <c r="AA75" s="10" t="str">
        <f t="shared" si="6"/>
        <v/>
      </c>
      <c r="AB75" s="10" t="str">
        <f t="shared" si="7"/>
        <v/>
      </c>
      <c r="AC75" s="10" t="str">
        <f t="shared" si="8"/>
        <v/>
      </c>
      <c r="AD75" s="10">
        <f t="shared" si="9"/>
        <v>60</v>
      </c>
      <c r="AE75" s="10" t="str">
        <f t="shared" si="10"/>
        <v/>
      </c>
      <c r="AF75" s="10" t="str">
        <f t="shared" si="11"/>
        <v/>
      </c>
      <c r="AG75" s="10" t="str">
        <f t="shared" si="12"/>
        <v/>
      </c>
      <c r="AH75" s="10" t="str">
        <f t="shared" si="13"/>
        <v/>
      </c>
      <c r="AI75" s="13" t="str">
        <f t="shared" si="14"/>
        <v>51</v>
      </c>
      <c r="AJ75" s="11">
        <f t="shared" si="15"/>
        <v>51</v>
      </c>
    </row>
    <row r="76" spans="1:36" x14ac:dyDescent="0.25">
      <c r="A76" s="1">
        <v>58</v>
      </c>
      <c r="B76" s="4">
        <v>48</v>
      </c>
      <c r="C76" s="9" t="s">
        <v>153</v>
      </c>
      <c r="D76" s="9" t="s">
        <v>154</v>
      </c>
      <c r="E76" s="9" t="s">
        <v>48</v>
      </c>
      <c r="F76" s="9">
        <v>1068063340</v>
      </c>
      <c r="G76" s="9" t="s">
        <v>32</v>
      </c>
      <c r="H76" s="27"/>
      <c r="I76" s="6">
        <v>7</v>
      </c>
      <c r="J76" s="6">
        <v>7</v>
      </c>
      <c r="K76" s="9">
        <v>24</v>
      </c>
      <c r="L76" s="7">
        <f t="shared" si="16"/>
        <v>60</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364</v>
      </c>
      <c r="Z76" s="10">
        <f t="shared" si="5"/>
        <v>107</v>
      </c>
      <c r="AA76" s="10" t="str">
        <f t="shared" si="6"/>
        <v/>
      </c>
      <c r="AB76" s="10" t="str">
        <f t="shared" si="7"/>
        <v/>
      </c>
      <c r="AC76" s="10" t="str">
        <f t="shared" si="8"/>
        <v/>
      </c>
      <c r="AD76" s="10">
        <f t="shared" si="9"/>
        <v>60</v>
      </c>
      <c r="AE76" s="10" t="str">
        <f t="shared" si="10"/>
        <v/>
      </c>
      <c r="AF76" s="10" t="str">
        <f t="shared" si="11"/>
        <v/>
      </c>
      <c r="AG76" s="10" t="str">
        <f t="shared" si="12"/>
        <v/>
      </c>
      <c r="AH76" s="10" t="str">
        <f t="shared" si="13"/>
        <v/>
      </c>
      <c r="AI76" s="13" t="str">
        <f t="shared" si="14"/>
        <v>51</v>
      </c>
      <c r="AJ76" s="11">
        <f t="shared" si="15"/>
        <v>51</v>
      </c>
    </row>
    <row r="77" spans="1:36" x14ac:dyDescent="0.25">
      <c r="A77" s="1">
        <v>59</v>
      </c>
      <c r="B77" s="4">
        <v>48</v>
      </c>
      <c r="C77" s="9" t="s">
        <v>155</v>
      </c>
      <c r="D77" s="9" t="s">
        <v>156</v>
      </c>
      <c r="E77" s="9" t="s">
        <v>157</v>
      </c>
      <c r="F77" s="9">
        <v>3046604506</v>
      </c>
      <c r="G77" s="9" t="s">
        <v>28</v>
      </c>
      <c r="H77" s="27"/>
      <c r="I77" s="6">
        <v>7</v>
      </c>
      <c r="J77" s="6">
        <v>7</v>
      </c>
      <c r="K77" s="9">
        <v>24</v>
      </c>
      <c r="L77" s="7">
        <f t="shared" si="16"/>
        <v>60</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365</v>
      </c>
      <c r="Z77" s="10" t="str">
        <f t="shared" si="5"/>
        <v/>
      </c>
      <c r="AA77" s="10" t="str">
        <f t="shared" si="6"/>
        <v/>
      </c>
      <c r="AB77" s="10" t="str">
        <f t="shared" si="7"/>
        <v/>
      </c>
      <c r="AC77" s="10" t="str">
        <f t="shared" si="8"/>
        <v/>
      </c>
      <c r="AD77" s="10">
        <f t="shared" si="9"/>
        <v>60</v>
      </c>
      <c r="AE77" s="10" t="str">
        <f t="shared" si="10"/>
        <v/>
      </c>
      <c r="AF77" s="10" t="str">
        <f t="shared" si="11"/>
        <v/>
      </c>
      <c r="AG77" s="10" t="str">
        <f t="shared" si="12"/>
        <v/>
      </c>
      <c r="AH77" s="10" t="str">
        <f t="shared" si="13"/>
        <v/>
      </c>
      <c r="AI77" s="13" t="str">
        <f t="shared" si="14"/>
        <v>51</v>
      </c>
      <c r="AJ77" s="11">
        <f t="shared" si="15"/>
        <v>51</v>
      </c>
    </row>
    <row r="78" spans="1:36" x14ac:dyDescent="0.25">
      <c r="A78" s="1">
        <v>60</v>
      </c>
      <c r="B78" s="4">
        <v>48</v>
      </c>
      <c r="C78" s="9" t="s">
        <v>158</v>
      </c>
      <c r="D78" s="9" t="s">
        <v>113</v>
      </c>
      <c r="E78" s="9" t="s">
        <v>159</v>
      </c>
      <c r="F78" s="9">
        <v>1847918912</v>
      </c>
      <c r="G78" s="9" t="s">
        <v>28</v>
      </c>
      <c r="H78" s="27"/>
      <c r="I78" s="6">
        <v>7</v>
      </c>
      <c r="J78" s="6">
        <v>7</v>
      </c>
      <c r="K78" s="9">
        <v>24</v>
      </c>
      <c r="L78" s="7">
        <f t="shared" si="16"/>
        <v>60</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365</v>
      </c>
      <c r="Z78" s="10" t="str">
        <f t="shared" si="5"/>
        <v/>
      </c>
      <c r="AA78" s="10" t="str">
        <f t="shared" si="6"/>
        <v/>
      </c>
      <c r="AB78" s="10" t="str">
        <f t="shared" si="7"/>
        <v/>
      </c>
      <c r="AC78" s="10" t="str">
        <f t="shared" si="8"/>
        <v/>
      </c>
      <c r="AD78" s="10">
        <f t="shared" si="9"/>
        <v>60</v>
      </c>
      <c r="AE78" s="10" t="str">
        <f t="shared" si="10"/>
        <v/>
      </c>
      <c r="AF78" s="10" t="str">
        <f t="shared" si="11"/>
        <v/>
      </c>
      <c r="AG78" s="10" t="str">
        <f t="shared" si="12"/>
        <v/>
      </c>
      <c r="AH78" s="10" t="str">
        <f t="shared" si="13"/>
        <v/>
      </c>
      <c r="AI78" s="13" t="str">
        <f t="shared" si="14"/>
        <v>51</v>
      </c>
      <c r="AJ78" s="11">
        <f t="shared" si="15"/>
        <v>51</v>
      </c>
    </row>
    <row r="79" spans="1:36" x14ac:dyDescent="0.25">
      <c r="A79" s="1">
        <v>61</v>
      </c>
      <c r="B79" s="4">
        <v>48</v>
      </c>
      <c r="C79" s="9" t="s">
        <v>35</v>
      </c>
      <c r="D79" s="9" t="s">
        <v>36</v>
      </c>
      <c r="E79" s="9" t="s">
        <v>159</v>
      </c>
      <c r="F79" s="9">
        <v>893265554</v>
      </c>
      <c r="G79" s="9" t="s">
        <v>32</v>
      </c>
      <c r="H79" s="27"/>
      <c r="I79" s="6">
        <v>7</v>
      </c>
      <c r="J79" s="6">
        <v>7</v>
      </c>
      <c r="K79" s="9">
        <v>24</v>
      </c>
      <c r="L79" s="7">
        <f t="shared" si="16"/>
        <v>60</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364</v>
      </c>
      <c r="Z79" s="10">
        <f t="shared" si="5"/>
        <v>107</v>
      </c>
      <c r="AA79" s="10" t="str">
        <f t="shared" si="6"/>
        <v/>
      </c>
      <c r="AB79" s="10" t="str">
        <f t="shared" si="7"/>
        <v/>
      </c>
      <c r="AC79" s="10" t="str">
        <f t="shared" si="8"/>
        <v/>
      </c>
      <c r="AD79" s="10">
        <f t="shared" si="9"/>
        <v>60</v>
      </c>
      <c r="AE79" s="10" t="str">
        <f t="shared" si="10"/>
        <v/>
      </c>
      <c r="AF79" s="10" t="str">
        <f t="shared" si="11"/>
        <v/>
      </c>
      <c r="AG79" s="10" t="str">
        <f t="shared" si="12"/>
        <v/>
      </c>
      <c r="AH79" s="10" t="str">
        <f t="shared" si="13"/>
        <v/>
      </c>
      <c r="AI79" s="13" t="str">
        <f t="shared" si="14"/>
        <v>51</v>
      </c>
      <c r="AJ79" s="11">
        <f t="shared" si="15"/>
        <v>51</v>
      </c>
    </row>
    <row r="80" spans="1:36" x14ac:dyDescent="0.25">
      <c r="A80" s="1">
        <v>62</v>
      </c>
      <c r="B80" s="4">
        <v>48</v>
      </c>
      <c r="C80" s="9" t="s">
        <v>160</v>
      </c>
      <c r="D80" s="9" t="s">
        <v>161</v>
      </c>
      <c r="E80" s="9" t="s">
        <v>48</v>
      </c>
      <c r="F80" s="9">
        <v>4259818650</v>
      </c>
      <c r="G80" s="9" t="s">
        <v>32</v>
      </c>
      <c r="H80" s="27"/>
      <c r="I80" s="6">
        <v>7</v>
      </c>
      <c r="J80" s="6">
        <v>7</v>
      </c>
      <c r="K80" s="9">
        <v>24</v>
      </c>
      <c r="L80" s="7">
        <f t="shared" si="16"/>
        <v>60</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364</v>
      </c>
      <c r="Z80" s="10">
        <f t="shared" si="5"/>
        <v>107</v>
      </c>
      <c r="AA80" s="10" t="str">
        <f t="shared" si="6"/>
        <v/>
      </c>
      <c r="AB80" s="10" t="str">
        <f t="shared" si="7"/>
        <v/>
      </c>
      <c r="AC80" s="10" t="str">
        <f t="shared" si="8"/>
        <v/>
      </c>
      <c r="AD80" s="10">
        <f t="shared" si="9"/>
        <v>60</v>
      </c>
      <c r="AE80" s="10" t="str">
        <f t="shared" si="10"/>
        <v/>
      </c>
      <c r="AF80" s="10" t="str">
        <f t="shared" si="11"/>
        <v/>
      </c>
      <c r="AG80" s="10" t="str">
        <f t="shared" si="12"/>
        <v/>
      </c>
      <c r="AH80" s="10" t="str">
        <f t="shared" si="13"/>
        <v/>
      </c>
      <c r="AI80" s="13" t="str">
        <f t="shared" si="14"/>
        <v>51</v>
      </c>
      <c r="AJ80" s="11">
        <f t="shared" si="15"/>
        <v>51</v>
      </c>
    </row>
    <row r="81" spans="1:36" x14ac:dyDescent="0.25">
      <c r="A81" s="1">
        <v>63</v>
      </c>
      <c r="B81" s="4">
        <v>48</v>
      </c>
      <c r="C81" s="9" t="s">
        <v>162</v>
      </c>
      <c r="D81" s="9" t="s">
        <v>163</v>
      </c>
      <c r="E81" s="9" t="s">
        <v>164</v>
      </c>
      <c r="F81" s="9">
        <v>2782772125</v>
      </c>
      <c r="G81" s="9" t="s">
        <v>28</v>
      </c>
      <c r="H81" s="27"/>
      <c r="I81" s="6">
        <v>7</v>
      </c>
      <c r="J81" s="6">
        <v>7</v>
      </c>
      <c r="K81" s="9">
        <v>24</v>
      </c>
      <c r="L81" s="7">
        <f t="shared" si="16"/>
        <v>60</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365</v>
      </c>
      <c r="Z81" s="10" t="str">
        <f t="shared" si="5"/>
        <v/>
      </c>
      <c r="AA81" s="10" t="str">
        <f t="shared" si="6"/>
        <v/>
      </c>
      <c r="AB81" s="10" t="str">
        <f t="shared" si="7"/>
        <v/>
      </c>
      <c r="AC81" s="10" t="str">
        <f t="shared" si="8"/>
        <v/>
      </c>
      <c r="AD81" s="10">
        <f t="shared" si="9"/>
        <v>60</v>
      </c>
      <c r="AE81" s="10" t="str">
        <f t="shared" si="10"/>
        <v/>
      </c>
      <c r="AF81" s="10" t="str">
        <f t="shared" si="11"/>
        <v/>
      </c>
      <c r="AG81" s="10" t="str">
        <f t="shared" si="12"/>
        <v/>
      </c>
      <c r="AH81" s="10" t="str">
        <f t="shared" si="13"/>
        <v/>
      </c>
      <c r="AI81" s="13" t="str">
        <f t="shared" si="14"/>
        <v>51</v>
      </c>
      <c r="AJ81" s="11">
        <f t="shared" si="15"/>
        <v>51</v>
      </c>
    </row>
    <row r="82" spans="1:36" x14ac:dyDescent="0.25">
      <c r="A82" s="1">
        <v>64</v>
      </c>
      <c r="B82" s="4">
        <v>48</v>
      </c>
      <c r="C82" s="9" t="s">
        <v>165</v>
      </c>
      <c r="D82" s="9" t="s">
        <v>166</v>
      </c>
      <c r="E82" s="9" t="s">
        <v>71</v>
      </c>
      <c r="F82" s="9">
        <v>4237267571</v>
      </c>
      <c r="G82" s="9" t="s">
        <v>32</v>
      </c>
      <c r="H82" s="27"/>
      <c r="I82" s="6">
        <v>7</v>
      </c>
      <c r="J82" s="6">
        <v>7</v>
      </c>
      <c r="K82" s="9">
        <v>24</v>
      </c>
      <c r="L82" s="7">
        <f t="shared" si="16"/>
        <v>60</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364</v>
      </c>
      <c r="Z82" s="10">
        <f t="shared" si="5"/>
        <v>107</v>
      </c>
      <c r="AA82" s="10" t="str">
        <f t="shared" si="6"/>
        <v/>
      </c>
      <c r="AB82" s="10" t="str">
        <f t="shared" si="7"/>
        <v/>
      </c>
      <c r="AC82" s="10" t="str">
        <f t="shared" si="8"/>
        <v/>
      </c>
      <c r="AD82" s="10">
        <f t="shared" si="9"/>
        <v>60</v>
      </c>
      <c r="AE82" s="10" t="str">
        <f t="shared" si="10"/>
        <v/>
      </c>
      <c r="AF82" s="10" t="str">
        <f t="shared" si="11"/>
        <v/>
      </c>
      <c r="AG82" s="10" t="str">
        <f t="shared" si="12"/>
        <v/>
      </c>
      <c r="AH82" s="10" t="str">
        <f t="shared" si="13"/>
        <v/>
      </c>
      <c r="AI82" s="13" t="str">
        <f t="shared" si="14"/>
        <v>51</v>
      </c>
      <c r="AJ82" s="11">
        <f t="shared" si="15"/>
        <v>51</v>
      </c>
    </row>
    <row r="83" spans="1:36" x14ac:dyDescent="0.25">
      <c r="A83" s="1">
        <v>65</v>
      </c>
      <c r="B83" s="4">
        <v>48</v>
      </c>
      <c r="C83" s="9" t="s">
        <v>167</v>
      </c>
      <c r="D83" s="9" t="s">
        <v>123</v>
      </c>
      <c r="E83" s="9" t="s">
        <v>93</v>
      </c>
      <c r="F83" s="9">
        <v>4140305054</v>
      </c>
      <c r="G83" s="9" t="s">
        <v>28</v>
      </c>
      <c r="H83" s="27"/>
      <c r="I83" s="6">
        <v>7</v>
      </c>
      <c r="J83" s="6">
        <v>7</v>
      </c>
      <c r="K83" s="9">
        <v>24</v>
      </c>
      <c r="L83" s="7">
        <f t="shared" si="16"/>
        <v>60</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365</v>
      </c>
      <c r="Z83" s="10" t="str">
        <f t="shared" si="5"/>
        <v/>
      </c>
      <c r="AA83" s="10" t="str">
        <f t="shared" si="6"/>
        <v/>
      </c>
      <c r="AB83" s="10" t="str">
        <f t="shared" si="7"/>
        <v/>
      </c>
      <c r="AC83" s="10" t="str">
        <f t="shared" si="8"/>
        <v/>
      </c>
      <c r="AD83" s="10">
        <f t="shared" si="9"/>
        <v>60</v>
      </c>
      <c r="AE83" s="10" t="str">
        <f t="shared" si="10"/>
        <v/>
      </c>
      <c r="AF83" s="10" t="str">
        <f t="shared" si="11"/>
        <v/>
      </c>
      <c r="AG83" s="10" t="str">
        <f t="shared" si="12"/>
        <v/>
      </c>
      <c r="AH83" s="10" t="str">
        <f t="shared" si="13"/>
        <v/>
      </c>
      <c r="AI83" s="13" t="str">
        <f t="shared" si="14"/>
        <v>51</v>
      </c>
      <c r="AJ83" s="11">
        <f t="shared" si="15"/>
        <v>51</v>
      </c>
    </row>
    <row r="84" spans="1:36" x14ac:dyDescent="0.25">
      <c r="A84" s="1">
        <v>66</v>
      </c>
      <c r="B84" s="4">
        <v>48</v>
      </c>
      <c r="C84" s="9" t="s">
        <v>168</v>
      </c>
      <c r="D84" s="9" t="s">
        <v>90</v>
      </c>
      <c r="E84" s="9" t="s">
        <v>40</v>
      </c>
      <c r="F84" s="9">
        <v>531345323</v>
      </c>
      <c r="G84" s="9" t="s">
        <v>28</v>
      </c>
      <c r="H84" s="27"/>
      <c r="I84" s="6">
        <v>7</v>
      </c>
      <c r="J84" s="6">
        <v>7</v>
      </c>
      <c r="K84" s="9">
        <v>24</v>
      </c>
      <c r="L84" s="7">
        <f t="shared" si="16"/>
        <v>60</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365</v>
      </c>
      <c r="Z84" s="10" t="str">
        <f t="shared" ref="Z84:Z147" si="17">IF(N84="победитель",1+J84,IF(N84="призер",100+J84,""))</f>
        <v/>
      </c>
      <c r="AA84" s="10" t="str">
        <f t="shared" ref="AA84:AA147" si="18">IF(J84=4,L84,"")</f>
        <v/>
      </c>
      <c r="AB84" s="10" t="str">
        <f t="shared" ref="AB84:AB147" si="19">IF(J84=5,L84,"")</f>
        <v/>
      </c>
      <c r="AC84" s="10" t="str">
        <f t="shared" ref="AC84:AC147" si="20">IF(J84=6,L84,"")</f>
        <v/>
      </c>
      <c r="AD84" s="10">
        <f t="shared" ref="AD84:AD147" si="21">IF(J84=7,L84,"")</f>
        <v>60</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$323,0),"")&amp;IF(J84=5,RANK(L84,$AB$19:$AB$323,0),"")&amp;IF(J84=6,RANK(L84,$AC$19:$AC$323,0),"")&amp;IF(J84=7,RANK(L84,$AD$19:$AD$323,0),"")&amp;IF(J84=8,RANK(L84,$AE$19:$AE$323,0),"")&amp;IF(J84=9,RANK(L84,$AF$19:$AF$323,0),"")&amp;IF(J84=10,RANK(L84,$AG$19:$AG$323,0),"")&amp;IF(J84=11,RANK(L84,$AH$19:$AH$323,0),"")</f>
        <v>51</v>
      </c>
      <c r="AJ84" s="11">
        <f t="shared" ref="AJ84:AJ147" si="27">AI84+1-1</f>
        <v>51</v>
      </c>
    </row>
    <row r="85" spans="1:36" x14ac:dyDescent="0.25">
      <c r="A85" s="1">
        <v>67</v>
      </c>
      <c r="B85" s="4">
        <v>48</v>
      </c>
      <c r="C85" s="9" t="s">
        <v>169</v>
      </c>
      <c r="D85" s="9" t="s">
        <v>99</v>
      </c>
      <c r="E85" s="9" t="s">
        <v>157</v>
      </c>
      <c r="F85" s="9">
        <v>1855031702</v>
      </c>
      <c r="G85" s="9" t="s">
        <v>32</v>
      </c>
      <c r="H85" s="27"/>
      <c r="I85" s="6">
        <v>7</v>
      </c>
      <c r="J85" s="6">
        <v>7</v>
      </c>
      <c r="K85" s="9">
        <v>24</v>
      </c>
      <c r="L85" s="7">
        <f t="shared" si="16"/>
        <v>60</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364</v>
      </c>
      <c r="Z85" s="10">
        <f t="shared" si="17"/>
        <v>107</v>
      </c>
      <c r="AA85" s="10" t="str">
        <f t="shared" si="18"/>
        <v/>
      </c>
      <c r="AB85" s="10" t="str">
        <f t="shared" si="19"/>
        <v/>
      </c>
      <c r="AC85" s="10" t="str">
        <f t="shared" si="20"/>
        <v/>
      </c>
      <c r="AD85" s="10">
        <f t="shared" si="21"/>
        <v>60</v>
      </c>
      <c r="AE85" s="10" t="str">
        <f t="shared" si="22"/>
        <v/>
      </c>
      <c r="AF85" s="10" t="str">
        <f t="shared" si="23"/>
        <v/>
      </c>
      <c r="AG85" s="10" t="str">
        <f t="shared" si="24"/>
        <v/>
      </c>
      <c r="AH85" s="10" t="str">
        <f t="shared" si="25"/>
        <v/>
      </c>
      <c r="AI85" s="13" t="str">
        <f t="shared" si="26"/>
        <v>51</v>
      </c>
      <c r="AJ85" s="11">
        <f t="shared" si="27"/>
        <v>51</v>
      </c>
    </row>
    <row r="86" spans="1:36" x14ac:dyDescent="0.25">
      <c r="A86" s="1">
        <v>68</v>
      </c>
      <c r="B86" s="4">
        <v>48</v>
      </c>
      <c r="C86" s="9" t="s">
        <v>170</v>
      </c>
      <c r="D86" s="9" t="s">
        <v>123</v>
      </c>
      <c r="E86" s="9" t="s">
        <v>171</v>
      </c>
      <c r="F86" s="9">
        <v>2557424634</v>
      </c>
      <c r="G86" s="9" t="s">
        <v>32</v>
      </c>
      <c r="H86" s="27"/>
      <c r="I86" s="6">
        <v>7</v>
      </c>
      <c r="J86" s="6">
        <v>7</v>
      </c>
      <c r="K86" s="9">
        <v>24</v>
      </c>
      <c r="L86" s="7">
        <f t="shared" ref="L86:L149" si="28">K86*100/(IF(J86=$A$8,$H$8,IF(J86=$A$9,$H$9,IF(J86=$A$10,$H$10,IF(J86=$A$11,$H$11,IF(J86=$A$12,$H$12,IF(J86=$A$13,$H$13,IF(J86=$A$14,$H$14,$H$15))))))))</f>
        <v>60</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364</v>
      </c>
      <c r="Z86" s="10">
        <f t="shared" si="17"/>
        <v>107</v>
      </c>
      <c r="AA86" s="10" t="str">
        <f t="shared" si="18"/>
        <v/>
      </c>
      <c r="AB86" s="10" t="str">
        <f t="shared" si="19"/>
        <v/>
      </c>
      <c r="AC86" s="10" t="str">
        <f t="shared" si="20"/>
        <v/>
      </c>
      <c r="AD86" s="10">
        <f t="shared" si="21"/>
        <v>60</v>
      </c>
      <c r="AE86" s="10" t="str">
        <f t="shared" si="22"/>
        <v/>
      </c>
      <c r="AF86" s="10" t="str">
        <f t="shared" si="23"/>
        <v/>
      </c>
      <c r="AG86" s="10" t="str">
        <f t="shared" si="24"/>
        <v/>
      </c>
      <c r="AH86" s="10" t="str">
        <f t="shared" si="25"/>
        <v/>
      </c>
      <c r="AI86" s="13" t="str">
        <f t="shared" si="26"/>
        <v>51</v>
      </c>
      <c r="AJ86" s="11">
        <f t="shared" si="27"/>
        <v>51</v>
      </c>
    </row>
    <row r="87" spans="1:36" x14ac:dyDescent="0.25">
      <c r="A87" s="1">
        <v>69</v>
      </c>
      <c r="B87" s="4">
        <v>48</v>
      </c>
      <c r="C87" s="9" t="s">
        <v>172</v>
      </c>
      <c r="D87" s="9" t="s">
        <v>173</v>
      </c>
      <c r="E87" s="9" t="s">
        <v>174</v>
      </c>
      <c r="F87" s="9">
        <v>31283955</v>
      </c>
      <c r="G87" s="9" t="s">
        <v>28</v>
      </c>
      <c r="H87" s="27"/>
      <c r="I87" s="6">
        <v>7</v>
      </c>
      <c r="J87" s="6">
        <v>7</v>
      </c>
      <c r="K87" s="9">
        <v>24</v>
      </c>
      <c r="L87" s="7">
        <f t="shared" si="28"/>
        <v>60</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365</v>
      </c>
      <c r="Z87" s="10" t="str">
        <f t="shared" si="17"/>
        <v/>
      </c>
      <c r="AA87" s="10" t="str">
        <f t="shared" si="18"/>
        <v/>
      </c>
      <c r="AB87" s="10" t="str">
        <f t="shared" si="19"/>
        <v/>
      </c>
      <c r="AC87" s="10" t="str">
        <f t="shared" si="20"/>
        <v/>
      </c>
      <c r="AD87" s="10">
        <f t="shared" si="21"/>
        <v>60</v>
      </c>
      <c r="AE87" s="10" t="str">
        <f t="shared" si="22"/>
        <v/>
      </c>
      <c r="AF87" s="10" t="str">
        <f t="shared" si="23"/>
        <v/>
      </c>
      <c r="AG87" s="10" t="str">
        <f t="shared" si="24"/>
        <v/>
      </c>
      <c r="AH87" s="10" t="str">
        <f t="shared" si="25"/>
        <v/>
      </c>
      <c r="AI87" s="13" t="str">
        <f t="shared" si="26"/>
        <v>51</v>
      </c>
      <c r="AJ87" s="11">
        <f t="shared" si="27"/>
        <v>51</v>
      </c>
    </row>
    <row r="88" spans="1:36" x14ac:dyDescent="0.25">
      <c r="A88" s="1">
        <v>70</v>
      </c>
      <c r="B88" s="4">
        <v>48</v>
      </c>
      <c r="C88" s="9" t="s">
        <v>175</v>
      </c>
      <c r="D88" s="9" t="s">
        <v>36</v>
      </c>
      <c r="E88" s="9" t="s">
        <v>31</v>
      </c>
      <c r="F88" s="9">
        <v>745077536</v>
      </c>
      <c r="G88" s="9" t="s">
        <v>32</v>
      </c>
      <c r="H88" s="27"/>
      <c r="I88" s="6">
        <v>7</v>
      </c>
      <c r="J88" s="6">
        <v>7</v>
      </c>
      <c r="K88" s="9">
        <v>24</v>
      </c>
      <c r="L88" s="7">
        <f t="shared" si="28"/>
        <v>60</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364</v>
      </c>
      <c r="Z88" s="10">
        <f t="shared" si="17"/>
        <v>107</v>
      </c>
      <c r="AA88" s="10" t="str">
        <f t="shared" si="18"/>
        <v/>
      </c>
      <c r="AB88" s="10" t="str">
        <f t="shared" si="19"/>
        <v/>
      </c>
      <c r="AC88" s="10" t="str">
        <f t="shared" si="20"/>
        <v/>
      </c>
      <c r="AD88" s="10">
        <f t="shared" si="21"/>
        <v>60</v>
      </c>
      <c r="AE88" s="10" t="str">
        <f t="shared" si="22"/>
        <v/>
      </c>
      <c r="AF88" s="10" t="str">
        <f t="shared" si="23"/>
        <v/>
      </c>
      <c r="AG88" s="10" t="str">
        <f t="shared" si="24"/>
        <v/>
      </c>
      <c r="AH88" s="10" t="str">
        <f t="shared" si="25"/>
        <v/>
      </c>
      <c r="AI88" s="13" t="str">
        <f t="shared" si="26"/>
        <v>51</v>
      </c>
      <c r="AJ88" s="11">
        <f t="shared" si="27"/>
        <v>51</v>
      </c>
    </row>
    <row r="89" spans="1:36" x14ac:dyDescent="0.25">
      <c r="A89" s="1">
        <v>71</v>
      </c>
      <c r="B89" s="4">
        <v>48</v>
      </c>
      <c r="C89" s="9" t="s">
        <v>176</v>
      </c>
      <c r="D89" s="9" t="s">
        <v>154</v>
      </c>
      <c r="E89" s="9" t="s">
        <v>48</v>
      </c>
      <c r="F89" s="9">
        <v>4023598047</v>
      </c>
      <c r="G89" s="9" t="s">
        <v>28</v>
      </c>
      <c r="H89" s="27"/>
      <c r="I89" s="6">
        <v>7</v>
      </c>
      <c r="J89" s="6">
        <v>7</v>
      </c>
      <c r="K89" s="9">
        <v>24</v>
      </c>
      <c r="L89" s="7">
        <f t="shared" si="28"/>
        <v>60</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365</v>
      </c>
      <c r="Z89" s="10" t="str">
        <f t="shared" si="17"/>
        <v/>
      </c>
      <c r="AA89" s="10" t="str">
        <f t="shared" si="18"/>
        <v/>
      </c>
      <c r="AB89" s="10" t="str">
        <f t="shared" si="19"/>
        <v/>
      </c>
      <c r="AC89" s="10" t="str">
        <f t="shared" si="20"/>
        <v/>
      </c>
      <c r="AD89" s="10">
        <f t="shared" si="21"/>
        <v>60</v>
      </c>
      <c r="AE89" s="10" t="str">
        <f t="shared" si="22"/>
        <v/>
      </c>
      <c r="AF89" s="10" t="str">
        <f t="shared" si="23"/>
        <v/>
      </c>
      <c r="AG89" s="10" t="str">
        <f t="shared" si="24"/>
        <v/>
      </c>
      <c r="AH89" s="10" t="str">
        <f t="shared" si="25"/>
        <v/>
      </c>
      <c r="AI89" s="13" t="str">
        <f t="shared" si="26"/>
        <v>51</v>
      </c>
      <c r="AJ89" s="11">
        <f t="shared" si="27"/>
        <v>51</v>
      </c>
    </row>
    <row r="90" spans="1:36" x14ac:dyDescent="0.25">
      <c r="A90" s="1">
        <v>72</v>
      </c>
      <c r="B90" s="4">
        <v>48</v>
      </c>
      <c r="C90" s="9" t="s">
        <v>177</v>
      </c>
      <c r="D90" s="9" t="s">
        <v>178</v>
      </c>
      <c r="E90" s="9" t="s">
        <v>31</v>
      </c>
      <c r="F90" s="9">
        <v>1767483700</v>
      </c>
      <c r="G90" s="9" t="s">
        <v>32</v>
      </c>
      <c r="H90" s="27"/>
      <c r="I90" s="6">
        <v>7</v>
      </c>
      <c r="J90" s="6">
        <v>7</v>
      </c>
      <c r="K90" s="9">
        <v>24</v>
      </c>
      <c r="L90" s="7">
        <f t="shared" si="28"/>
        <v>60</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364</v>
      </c>
      <c r="Z90" s="10">
        <f t="shared" si="17"/>
        <v>107</v>
      </c>
      <c r="AA90" s="10" t="str">
        <f t="shared" si="18"/>
        <v/>
      </c>
      <c r="AB90" s="10" t="str">
        <f t="shared" si="19"/>
        <v/>
      </c>
      <c r="AC90" s="10" t="str">
        <f t="shared" si="20"/>
        <v/>
      </c>
      <c r="AD90" s="10">
        <f t="shared" si="21"/>
        <v>60</v>
      </c>
      <c r="AE90" s="10" t="str">
        <f t="shared" si="22"/>
        <v/>
      </c>
      <c r="AF90" s="10" t="str">
        <f t="shared" si="23"/>
        <v/>
      </c>
      <c r="AG90" s="10" t="str">
        <f t="shared" si="24"/>
        <v/>
      </c>
      <c r="AH90" s="10" t="str">
        <f t="shared" si="25"/>
        <v/>
      </c>
      <c r="AI90" s="13" t="str">
        <f t="shared" si="26"/>
        <v>51</v>
      </c>
      <c r="AJ90" s="11">
        <f t="shared" si="27"/>
        <v>51</v>
      </c>
    </row>
    <row r="91" spans="1:36" x14ac:dyDescent="0.25">
      <c r="A91" s="1">
        <v>73</v>
      </c>
      <c r="B91" s="4">
        <v>48</v>
      </c>
      <c r="C91" s="9" t="s">
        <v>179</v>
      </c>
      <c r="D91" s="9" t="s">
        <v>180</v>
      </c>
      <c r="E91" s="9" t="s">
        <v>64</v>
      </c>
      <c r="F91" s="9">
        <v>112238314</v>
      </c>
      <c r="G91" s="9" t="s">
        <v>28</v>
      </c>
      <c r="H91" s="27"/>
      <c r="I91" s="6">
        <v>7</v>
      </c>
      <c r="J91" s="6">
        <v>7</v>
      </c>
      <c r="K91" s="9">
        <v>24</v>
      </c>
      <c r="L91" s="7">
        <f t="shared" si="28"/>
        <v>60</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365</v>
      </c>
      <c r="Z91" s="10" t="str">
        <f t="shared" si="17"/>
        <v/>
      </c>
      <c r="AA91" s="10" t="str">
        <f t="shared" si="18"/>
        <v/>
      </c>
      <c r="AB91" s="10" t="str">
        <f t="shared" si="19"/>
        <v/>
      </c>
      <c r="AC91" s="10" t="str">
        <f t="shared" si="20"/>
        <v/>
      </c>
      <c r="AD91" s="10">
        <f t="shared" si="21"/>
        <v>60</v>
      </c>
      <c r="AE91" s="10" t="str">
        <f t="shared" si="22"/>
        <v/>
      </c>
      <c r="AF91" s="10" t="str">
        <f t="shared" si="23"/>
        <v/>
      </c>
      <c r="AG91" s="10" t="str">
        <f t="shared" si="24"/>
        <v/>
      </c>
      <c r="AH91" s="10" t="str">
        <f t="shared" si="25"/>
        <v/>
      </c>
      <c r="AI91" s="13" t="str">
        <f t="shared" si="26"/>
        <v>51</v>
      </c>
      <c r="AJ91" s="11">
        <f t="shared" si="27"/>
        <v>51</v>
      </c>
    </row>
    <row r="92" spans="1:36" x14ac:dyDescent="0.25">
      <c r="A92" s="1">
        <v>74</v>
      </c>
      <c r="B92" s="4">
        <v>48</v>
      </c>
      <c r="C92" s="9" t="s">
        <v>181</v>
      </c>
      <c r="D92" s="9" t="s">
        <v>182</v>
      </c>
      <c r="E92" s="9" t="s">
        <v>52</v>
      </c>
      <c r="F92" s="9">
        <v>3890561365</v>
      </c>
      <c r="G92" s="9" t="s">
        <v>28</v>
      </c>
      <c r="H92" s="27"/>
      <c r="I92" s="6">
        <v>7</v>
      </c>
      <c r="J92" s="6">
        <v>7</v>
      </c>
      <c r="K92" s="9">
        <v>24</v>
      </c>
      <c r="L92" s="7">
        <f t="shared" si="28"/>
        <v>60</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365</v>
      </c>
      <c r="Z92" s="10" t="str">
        <f t="shared" si="17"/>
        <v/>
      </c>
      <c r="AA92" s="10" t="str">
        <f t="shared" si="18"/>
        <v/>
      </c>
      <c r="AB92" s="10" t="str">
        <f t="shared" si="19"/>
        <v/>
      </c>
      <c r="AC92" s="10" t="str">
        <f t="shared" si="20"/>
        <v/>
      </c>
      <c r="AD92" s="10">
        <f t="shared" si="21"/>
        <v>60</v>
      </c>
      <c r="AE92" s="10" t="str">
        <f t="shared" si="22"/>
        <v/>
      </c>
      <c r="AF92" s="10" t="str">
        <f t="shared" si="23"/>
        <v/>
      </c>
      <c r="AG92" s="10" t="str">
        <f t="shared" si="24"/>
        <v/>
      </c>
      <c r="AH92" s="10" t="str">
        <f t="shared" si="25"/>
        <v/>
      </c>
      <c r="AI92" s="13" t="str">
        <f t="shared" si="26"/>
        <v>51</v>
      </c>
      <c r="AJ92" s="11">
        <f t="shared" si="27"/>
        <v>51</v>
      </c>
    </row>
    <row r="93" spans="1:36" x14ac:dyDescent="0.25">
      <c r="A93" s="1">
        <v>75</v>
      </c>
      <c r="B93" s="4">
        <v>48</v>
      </c>
      <c r="C93" s="9" t="s">
        <v>183</v>
      </c>
      <c r="D93" s="9" t="s">
        <v>184</v>
      </c>
      <c r="E93" s="9" t="s">
        <v>157</v>
      </c>
      <c r="F93" s="9">
        <v>2013389399</v>
      </c>
      <c r="G93" s="9" t="s">
        <v>28</v>
      </c>
      <c r="H93" s="27"/>
      <c r="I93" s="6">
        <v>7</v>
      </c>
      <c r="J93" s="6">
        <v>7</v>
      </c>
      <c r="K93" s="9">
        <v>24</v>
      </c>
      <c r="L93" s="7">
        <f t="shared" si="28"/>
        <v>60</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365</v>
      </c>
      <c r="Z93" s="10" t="str">
        <f t="shared" si="17"/>
        <v/>
      </c>
      <c r="AA93" s="10" t="str">
        <f t="shared" si="18"/>
        <v/>
      </c>
      <c r="AB93" s="10" t="str">
        <f t="shared" si="19"/>
        <v/>
      </c>
      <c r="AC93" s="10" t="str">
        <f t="shared" si="20"/>
        <v/>
      </c>
      <c r="AD93" s="10">
        <f t="shared" si="21"/>
        <v>60</v>
      </c>
      <c r="AE93" s="10" t="str">
        <f t="shared" si="22"/>
        <v/>
      </c>
      <c r="AF93" s="10" t="str">
        <f t="shared" si="23"/>
        <v/>
      </c>
      <c r="AG93" s="10" t="str">
        <f t="shared" si="24"/>
        <v/>
      </c>
      <c r="AH93" s="10" t="str">
        <f t="shared" si="25"/>
        <v/>
      </c>
      <c r="AI93" s="13" t="str">
        <f t="shared" si="26"/>
        <v>51</v>
      </c>
      <c r="AJ93" s="11">
        <f t="shared" si="27"/>
        <v>51</v>
      </c>
    </row>
    <row r="94" spans="1:36" x14ac:dyDescent="0.25">
      <c r="A94" s="1">
        <v>76</v>
      </c>
      <c r="B94" s="4">
        <v>48</v>
      </c>
      <c r="C94" s="9" t="s">
        <v>185</v>
      </c>
      <c r="D94" s="9" t="s">
        <v>42</v>
      </c>
      <c r="E94" s="9" t="s">
        <v>186</v>
      </c>
      <c r="F94" s="9">
        <v>2845825408</v>
      </c>
      <c r="G94" s="9" t="s">
        <v>32</v>
      </c>
      <c r="H94" s="27"/>
      <c r="I94" s="6">
        <v>7</v>
      </c>
      <c r="J94" s="6">
        <v>7</v>
      </c>
      <c r="K94" s="9">
        <v>22</v>
      </c>
      <c r="L94" s="7">
        <f t="shared" si="28"/>
        <v>55</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365</v>
      </c>
      <c r="Z94" s="10" t="str">
        <f t="shared" si="17"/>
        <v/>
      </c>
      <c r="AA94" s="10" t="str">
        <f t="shared" si="18"/>
        <v/>
      </c>
      <c r="AB94" s="10" t="str">
        <f t="shared" si="19"/>
        <v/>
      </c>
      <c r="AC94" s="10" t="str">
        <f t="shared" si="20"/>
        <v/>
      </c>
      <c r="AD94" s="10">
        <f t="shared" si="21"/>
        <v>55</v>
      </c>
      <c r="AE94" s="10" t="str">
        <f t="shared" si="22"/>
        <v/>
      </c>
      <c r="AF94" s="10" t="str">
        <f t="shared" si="23"/>
        <v/>
      </c>
      <c r="AG94" s="10" t="str">
        <f t="shared" si="24"/>
        <v/>
      </c>
      <c r="AH94" s="10" t="str">
        <f t="shared" si="25"/>
        <v/>
      </c>
      <c r="AI94" s="13" t="str">
        <f t="shared" si="26"/>
        <v>76</v>
      </c>
      <c r="AJ94" s="11">
        <f t="shared" si="27"/>
        <v>76</v>
      </c>
    </row>
    <row r="95" spans="1:36" x14ac:dyDescent="0.25">
      <c r="A95" s="1">
        <v>77</v>
      </c>
      <c r="B95" s="4">
        <v>48</v>
      </c>
      <c r="C95" s="9" t="s">
        <v>187</v>
      </c>
      <c r="D95" s="9" t="s">
        <v>188</v>
      </c>
      <c r="E95" s="9" t="s">
        <v>71</v>
      </c>
      <c r="F95" s="9">
        <v>2398152798</v>
      </c>
      <c r="G95" s="9" t="s">
        <v>28</v>
      </c>
      <c r="H95" s="27"/>
      <c r="I95" s="6">
        <v>7</v>
      </c>
      <c r="J95" s="6">
        <v>7</v>
      </c>
      <c r="K95" s="9">
        <v>22</v>
      </c>
      <c r="L95" s="7">
        <f t="shared" si="28"/>
        <v>55</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365</v>
      </c>
      <c r="Z95" s="10" t="str">
        <f t="shared" si="17"/>
        <v/>
      </c>
      <c r="AA95" s="10" t="str">
        <f t="shared" si="18"/>
        <v/>
      </c>
      <c r="AB95" s="10" t="str">
        <f t="shared" si="19"/>
        <v/>
      </c>
      <c r="AC95" s="10" t="str">
        <f t="shared" si="20"/>
        <v/>
      </c>
      <c r="AD95" s="10">
        <f t="shared" si="21"/>
        <v>55</v>
      </c>
      <c r="AE95" s="10" t="str">
        <f t="shared" si="22"/>
        <v/>
      </c>
      <c r="AF95" s="10" t="str">
        <f t="shared" si="23"/>
        <v/>
      </c>
      <c r="AG95" s="10" t="str">
        <f t="shared" si="24"/>
        <v/>
      </c>
      <c r="AH95" s="10" t="str">
        <f t="shared" si="25"/>
        <v/>
      </c>
      <c r="AI95" s="13" t="str">
        <f t="shared" si="26"/>
        <v>76</v>
      </c>
      <c r="AJ95" s="11">
        <f t="shared" si="27"/>
        <v>76</v>
      </c>
    </row>
    <row r="96" spans="1:36" x14ac:dyDescent="0.25">
      <c r="A96" s="1">
        <v>78</v>
      </c>
      <c r="B96" s="4">
        <v>48</v>
      </c>
      <c r="C96" s="9" t="s">
        <v>189</v>
      </c>
      <c r="D96" s="9" t="s">
        <v>190</v>
      </c>
      <c r="E96" s="9" t="s">
        <v>124</v>
      </c>
      <c r="F96" s="9">
        <v>1737706859</v>
      </c>
      <c r="G96" s="9" t="s">
        <v>28</v>
      </c>
      <c r="H96" s="27"/>
      <c r="I96" s="6">
        <v>7</v>
      </c>
      <c r="J96" s="6">
        <v>7</v>
      </c>
      <c r="K96" s="9">
        <v>22</v>
      </c>
      <c r="L96" s="7">
        <f t="shared" si="28"/>
        <v>55</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365</v>
      </c>
      <c r="Z96" s="10" t="str">
        <f t="shared" si="17"/>
        <v/>
      </c>
      <c r="AA96" s="10" t="str">
        <f t="shared" si="18"/>
        <v/>
      </c>
      <c r="AB96" s="10" t="str">
        <f t="shared" si="19"/>
        <v/>
      </c>
      <c r="AC96" s="10" t="str">
        <f t="shared" si="20"/>
        <v/>
      </c>
      <c r="AD96" s="10">
        <f t="shared" si="21"/>
        <v>55</v>
      </c>
      <c r="AE96" s="10" t="str">
        <f t="shared" si="22"/>
        <v/>
      </c>
      <c r="AF96" s="10" t="str">
        <f t="shared" si="23"/>
        <v/>
      </c>
      <c r="AG96" s="10" t="str">
        <f t="shared" si="24"/>
        <v/>
      </c>
      <c r="AH96" s="10" t="str">
        <f t="shared" si="25"/>
        <v/>
      </c>
      <c r="AI96" s="13" t="str">
        <f t="shared" si="26"/>
        <v>76</v>
      </c>
      <c r="AJ96" s="11">
        <f t="shared" si="27"/>
        <v>76</v>
      </c>
    </row>
    <row r="97" spans="1:36" x14ac:dyDescent="0.25">
      <c r="A97" s="1">
        <v>79</v>
      </c>
      <c r="B97" s="4">
        <v>48</v>
      </c>
      <c r="C97" s="9" t="s">
        <v>191</v>
      </c>
      <c r="D97" s="9" t="s">
        <v>108</v>
      </c>
      <c r="E97" s="9" t="s">
        <v>157</v>
      </c>
      <c r="F97" s="9">
        <v>1378833373</v>
      </c>
      <c r="G97" s="9" t="s">
        <v>28</v>
      </c>
      <c r="H97" s="27"/>
      <c r="I97" s="6">
        <v>7</v>
      </c>
      <c r="J97" s="6">
        <v>7</v>
      </c>
      <c r="K97" s="9">
        <v>22</v>
      </c>
      <c r="L97" s="7">
        <f t="shared" si="28"/>
        <v>55</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365</v>
      </c>
      <c r="Z97" s="10" t="str">
        <f t="shared" si="17"/>
        <v/>
      </c>
      <c r="AA97" s="10" t="str">
        <f t="shared" si="18"/>
        <v/>
      </c>
      <c r="AB97" s="10" t="str">
        <f t="shared" si="19"/>
        <v/>
      </c>
      <c r="AC97" s="10" t="str">
        <f t="shared" si="20"/>
        <v/>
      </c>
      <c r="AD97" s="10">
        <f t="shared" si="21"/>
        <v>55</v>
      </c>
      <c r="AE97" s="10" t="str">
        <f t="shared" si="22"/>
        <v/>
      </c>
      <c r="AF97" s="10" t="str">
        <f t="shared" si="23"/>
        <v/>
      </c>
      <c r="AG97" s="10" t="str">
        <f t="shared" si="24"/>
        <v/>
      </c>
      <c r="AH97" s="10" t="str">
        <f t="shared" si="25"/>
        <v/>
      </c>
      <c r="AI97" s="13" t="str">
        <f t="shared" si="26"/>
        <v>76</v>
      </c>
      <c r="AJ97" s="11">
        <f t="shared" si="27"/>
        <v>76</v>
      </c>
    </row>
    <row r="98" spans="1:36" x14ac:dyDescent="0.25">
      <c r="A98" s="1">
        <v>80</v>
      </c>
      <c r="B98" s="4">
        <v>48</v>
      </c>
      <c r="C98" s="9" t="s">
        <v>192</v>
      </c>
      <c r="D98" s="9" t="s">
        <v>193</v>
      </c>
      <c r="E98" s="9" t="s">
        <v>34</v>
      </c>
      <c r="F98" s="9">
        <v>2760038730</v>
      </c>
      <c r="G98" s="9" t="s">
        <v>32</v>
      </c>
      <c r="H98" s="27"/>
      <c r="I98" s="6">
        <v>7</v>
      </c>
      <c r="J98" s="6">
        <v>7</v>
      </c>
      <c r="K98" s="9">
        <v>22</v>
      </c>
      <c r="L98" s="7">
        <f t="shared" si="28"/>
        <v>55</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365</v>
      </c>
      <c r="Z98" s="10" t="str">
        <f t="shared" si="17"/>
        <v/>
      </c>
      <c r="AA98" s="10" t="str">
        <f t="shared" si="18"/>
        <v/>
      </c>
      <c r="AB98" s="10" t="str">
        <f t="shared" si="19"/>
        <v/>
      </c>
      <c r="AC98" s="10" t="str">
        <f t="shared" si="20"/>
        <v/>
      </c>
      <c r="AD98" s="10">
        <f t="shared" si="21"/>
        <v>55</v>
      </c>
      <c r="AE98" s="10" t="str">
        <f t="shared" si="22"/>
        <v/>
      </c>
      <c r="AF98" s="10" t="str">
        <f t="shared" si="23"/>
        <v/>
      </c>
      <c r="AG98" s="10" t="str">
        <f t="shared" si="24"/>
        <v/>
      </c>
      <c r="AH98" s="10" t="str">
        <f t="shared" si="25"/>
        <v/>
      </c>
      <c r="AI98" s="13" t="str">
        <f t="shared" si="26"/>
        <v>76</v>
      </c>
      <c r="AJ98" s="11">
        <f t="shared" si="27"/>
        <v>76</v>
      </c>
    </row>
    <row r="99" spans="1:36" x14ac:dyDescent="0.25">
      <c r="A99" s="1">
        <v>81</v>
      </c>
      <c r="B99" s="4">
        <v>48</v>
      </c>
      <c r="C99" s="9" t="s">
        <v>194</v>
      </c>
      <c r="D99" s="9" t="s">
        <v>195</v>
      </c>
      <c r="E99" s="9" t="s">
        <v>93</v>
      </c>
      <c r="F99" s="9">
        <v>375972648</v>
      </c>
      <c r="G99" s="9" t="s">
        <v>32</v>
      </c>
      <c r="H99" s="27"/>
      <c r="I99" s="6">
        <v>7</v>
      </c>
      <c r="J99" s="6">
        <v>7</v>
      </c>
      <c r="K99" s="9">
        <v>22</v>
      </c>
      <c r="L99" s="7">
        <f t="shared" si="28"/>
        <v>55</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365</v>
      </c>
      <c r="Z99" s="10" t="str">
        <f t="shared" si="17"/>
        <v/>
      </c>
      <c r="AA99" s="10" t="str">
        <f t="shared" si="18"/>
        <v/>
      </c>
      <c r="AB99" s="10" t="str">
        <f t="shared" si="19"/>
        <v/>
      </c>
      <c r="AC99" s="10" t="str">
        <f t="shared" si="20"/>
        <v/>
      </c>
      <c r="AD99" s="10">
        <f t="shared" si="21"/>
        <v>55</v>
      </c>
      <c r="AE99" s="10" t="str">
        <f t="shared" si="22"/>
        <v/>
      </c>
      <c r="AF99" s="10" t="str">
        <f t="shared" si="23"/>
        <v/>
      </c>
      <c r="AG99" s="10" t="str">
        <f t="shared" si="24"/>
        <v/>
      </c>
      <c r="AH99" s="10" t="str">
        <f t="shared" si="25"/>
        <v/>
      </c>
      <c r="AI99" s="13" t="str">
        <f t="shared" si="26"/>
        <v>76</v>
      </c>
      <c r="AJ99" s="11">
        <f t="shared" si="27"/>
        <v>76</v>
      </c>
    </row>
    <row r="100" spans="1:36" x14ac:dyDescent="0.25">
      <c r="A100" s="1">
        <v>82</v>
      </c>
      <c r="B100" s="4">
        <v>48</v>
      </c>
      <c r="C100" s="9" t="s">
        <v>196</v>
      </c>
      <c r="D100" s="9" t="s">
        <v>123</v>
      </c>
      <c r="E100" s="9" t="s">
        <v>100</v>
      </c>
      <c r="F100" s="9">
        <v>1365905357</v>
      </c>
      <c r="G100" s="9" t="s">
        <v>28</v>
      </c>
      <c r="H100" s="27"/>
      <c r="I100" s="6">
        <v>7</v>
      </c>
      <c r="J100" s="6">
        <v>7</v>
      </c>
      <c r="K100" s="9">
        <v>22</v>
      </c>
      <c r="L100" s="7">
        <f t="shared" si="28"/>
        <v>55</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365</v>
      </c>
      <c r="Z100" s="10" t="str">
        <f t="shared" si="17"/>
        <v/>
      </c>
      <c r="AA100" s="10" t="str">
        <f t="shared" si="18"/>
        <v/>
      </c>
      <c r="AB100" s="10" t="str">
        <f t="shared" si="19"/>
        <v/>
      </c>
      <c r="AC100" s="10" t="str">
        <f t="shared" si="20"/>
        <v/>
      </c>
      <c r="AD100" s="10">
        <f t="shared" si="21"/>
        <v>55</v>
      </c>
      <c r="AE100" s="10" t="str">
        <f t="shared" si="22"/>
        <v/>
      </c>
      <c r="AF100" s="10" t="str">
        <f t="shared" si="23"/>
        <v/>
      </c>
      <c r="AG100" s="10" t="str">
        <f t="shared" si="24"/>
        <v/>
      </c>
      <c r="AH100" s="10" t="str">
        <f t="shared" si="25"/>
        <v/>
      </c>
      <c r="AI100" s="13" t="str">
        <f t="shared" si="26"/>
        <v>76</v>
      </c>
      <c r="AJ100" s="11">
        <f t="shared" si="27"/>
        <v>76</v>
      </c>
    </row>
    <row r="101" spans="1:36" x14ac:dyDescent="0.25">
      <c r="A101" s="1">
        <v>83</v>
      </c>
      <c r="B101" s="4">
        <v>48</v>
      </c>
      <c r="C101" s="9" t="s">
        <v>197</v>
      </c>
      <c r="D101" s="9" t="s">
        <v>92</v>
      </c>
      <c r="E101" s="9" t="s">
        <v>198</v>
      </c>
      <c r="F101" s="9">
        <v>418461580</v>
      </c>
      <c r="G101" s="9" t="s">
        <v>32</v>
      </c>
      <c r="H101" s="27"/>
      <c r="I101" s="6">
        <v>7</v>
      </c>
      <c r="J101" s="6">
        <v>7</v>
      </c>
      <c r="K101" s="9">
        <v>22</v>
      </c>
      <c r="L101" s="7">
        <f t="shared" si="28"/>
        <v>55</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365</v>
      </c>
      <c r="Z101" s="10" t="str">
        <f t="shared" si="17"/>
        <v/>
      </c>
      <c r="AA101" s="10" t="str">
        <f t="shared" si="18"/>
        <v/>
      </c>
      <c r="AB101" s="10" t="str">
        <f t="shared" si="19"/>
        <v/>
      </c>
      <c r="AC101" s="10" t="str">
        <f t="shared" si="20"/>
        <v/>
      </c>
      <c r="AD101" s="10">
        <f t="shared" si="21"/>
        <v>55</v>
      </c>
      <c r="AE101" s="10" t="str">
        <f t="shared" si="22"/>
        <v/>
      </c>
      <c r="AF101" s="10" t="str">
        <f t="shared" si="23"/>
        <v/>
      </c>
      <c r="AG101" s="10" t="str">
        <f t="shared" si="24"/>
        <v/>
      </c>
      <c r="AH101" s="10" t="str">
        <f t="shared" si="25"/>
        <v/>
      </c>
      <c r="AI101" s="13" t="str">
        <f t="shared" si="26"/>
        <v>76</v>
      </c>
      <c r="AJ101" s="11">
        <f t="shared" si="27"/>
        <v>76</v>
      </c>
    </row>
    <row r="102" spans="1:36" x14ac:dyDescent="0.25">
      <c r="A102" s="1">
        <v>84</v>
      </c>
      <c r="B102" s="4">
        <v>48</v>
      </c>
      <c r="C102" s="9" t="s">
        <v>199</v>
      </c>
      <c r="D102" s="9" t="s">
        <v>200</v>
      </c>
      <c r="E102" s="9" t="s">
        <v>48</v>
      </c>
      <c r="F102" s="9">
        <v>2829375378</v>
      </c>
      <c r="G102" s="9" t="s">
        <v>28</v>
      </c>
      <c r="H102" s="27"/>
      <c r="I102" s="6">
        <v>7</v>
      </c>
      <c r="J102" s="6">
        <v>7</v>
      </c>
      <c r="K102" s="9">
        <v>22</v>
      </c>
      <c r="L102" s="7">
        <f t="shared" si="28"/>
        <v>55</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365</v>
      </c>
      <c r="Z102" s="10" t="str">
        <f t="shared" si="17"/>
        <v/>
      </c>
      <c r="AA102" s="10" t="str">
        <f t="shared" si="18"/>
        <v/>
      </c>
      <c r="AB102" s="10" t="str">
        <f t="shared" si="19"/>
        <v/>
      </c>
      <c r="AC102" s="10" t="str">
        <f t="shared" si="20"/>
        <v/>
      </c>
      <c r="AD102" s="10">
        <f t="shared" si="21"/>
        <v>55</v>
      </c>
      <c r="AE102" s="10" t="str">
        <f t="shared" si="22"/>
        <v/>
      </c>
      <c r="AF102" s="10" t="str">
        <f t="shared" si="23"/>
        <v/>
      </c>
      <c r="AG102" s="10" t="str">
        <f t="shared" si="24"/>
        <v/>
      </c>
      <c r="AH102" s="10" t="str">
        <f t="shared" si="25"/>
        <v/>
      </c>
      <c r="AI102" s="13" t="str">
        <f t="shared" si="26"/>
        <v>76</v>
      </c>
      <c r="AJ102" s="11">
        <f t="shared" si="27"/>
        <v>76</v>
      </c>
    </row>
    <row r="103" spans="1:36" x14ac:dyDescent="0.25">
      <c r="A103" s="1">
        <v>85</v>
      </c>
      <c r="B103" s="4">
        <v>48</v>
      </c>
      <c r="C103" s="9" t="s">
        <v>201</v>
      </c>
      <c r="D103" s="9" t="s">
        <v>97</v>
      </c>
      <c r="E103" s="9" t="s">
        <v>202</v>
      </c>
      <c r="F103" s="9">
        <v>2192738883</v>
      </c>
      <c r="G103" s="9" t="s">
        <v>32</v>
      </c>
      <c r="H103" s="27"/>
      <c r="I103" s="6">
        <v>7</v>
      </c>
      <c r="J103" s="6">
        <v>7</v>
      </c>
      <c r="K103" s="9">
        <v>22</v>
      </c>
      <c r="L103" s="7">
        <f t="shared" si="28"/>
        <v>55</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365</v>
      </c>
      <c r="Z103" s="10" t="str">
        <f t="shared" si="17"/>
        <v/>
      </c>
      <c r="AA103" s="10" t="str">
        <f t="shared" si="18"/>
        <v/>
      </c>
      <c r="AB103" s="10" t="str">
        <f t="shared" si="19"/>
        <v/>
      </c>
      <c r="AC103" s="10" t="str">
        <f t="shared" si="20"/>
        <v/>
      </c>
      <c r="AD103" s="10">
        <f t="shared" si="21"/>
        <v>55</v>
      </c>
      <c r="AE103" s="10" t="str">
        <f t="shared" si="22"/>
        <v/>
      </c>
      <c r="AF103" s="10" t="str">
        <f t="shared" si="23"/>
        <v/>
      </c>
      <c r="AG103" s="10" t="str">
        <f t="shared" si="24"/>
        <v/>
      </c>
      <c r="AH103" s="10" t="str">
        <f t="shared" si="25"/>
        <v/>
      </c>
      <c r="AI103" s="13" t="str">
        <f t="shared" si="26"/>
        <v>76</v>
      </c>
      <c r="AJ103" s="11">
        <f t="shared" si="27"/>
        <v>76</v>
      </c>
    </row>
    <row r="104" spans="1:36" x14ac:dyDescent="0.25">
      <c r="A104" s="1">
        <v>86</v>
      </c>
      <c r="B104" s="4">
        <v>48</v>
      </c>
      <c r="C104" s="9" t="s">
        <v>203</v>
      </c>
      <c r="D104" s="9" t="s">
        <v>204</v>
      </c>
      <c r="E104" s="9" t="s">
        <v>157</v>
      </c>
      <c r="F104" s="9">
        <v>465296377</v>
      </c>
      <c r="G104" s="9" t="s">
        <v>32</v>
      </c>
      <c r="H104" s="27"/>
      <c r="I104" s="6">
        <v>7</v>
      </c>
      <c r="J104" s="6">
        <v>7</v>
      </c>
      <c r="K104" s="9">
        <v>22</v>
      </c>
      <c r="L104" s="7">
        <f t="shared" si="28"/>
        <v>55</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365</v>
      </c>
      <c r="Z104" s="10" t="str">
        <f t="shared" si="17"/>
        <v/>
      </c>
      <c r="AA104" s="10" t="str">
        <f t="shared" si="18"/>
        <v/>
      </c>
      <c r="AB104" s="10" t="str">
        <f t="shared" si="19"/>
        <v/>
      </c>
      <c r="AC104" s="10" t="str">
        <f t="shared" si="20"/>
        <v/>
      </c>
      <c r="AD104" s="10">
        <f t="shared" si="21"/>
        <v>55</v>
      </c>
      <c r="AE104" s="10" t="str">
        <f t="shared" si="22"/>
        <v/>
      </c>
      <c r="AF104" s="10" t="str">
        <f t="shared" si="23"/>
        <v/>
      </c>
      <c r="AG104" s="10" t="str">
        <f t="shared" si="24"/>
        <v/>
      </c>
      <c r="AH104" s="10" t="str">
        <f t="shared" si="25"/>
        <v/>
      </c>
      <c r="AI104" s="13" t="str">
        <f t="shared" si="26"/>
        <v>76</v>
      </c>
      <c r="AJ104" s="11">
        <f t="shared" si="27"/>
        <v>76</v>
      </c>
    </row>
    <row r="105" spans="1:36" x14ac:dyDescent="0.25">
      <c r="A105" s="1">
        <v>87</v>
      </c>
      <c r="B105" s="4">
        <v>48</v>
      </c>
      <c r="C105" s="9" t="s">
        <v>205</v>
      </c>
      <c r="D105" s="9" t="s">
        <v>206</v>
      </c>
      <c r="E105" s="9" t="s">
        <v>37</v>
      </c>
      <c r="F105" s="9">
        <v>147861099</v>
      </c>
      <c r="G105" s="9" t="s">
        <v>32</v>
      </c>
      <c r="H105" s="27"/>
      <c r="I105" s="6">
        <v>7</v>
      </c>
      <c r="J105" s="6">
        <v>7</v>
      </c>
      <c r="K105" s="9">
        <v>22</v>
      </c>
      <c r="L105" s="7">
        <f t="shared" si="28"/>
        <v>55</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365</v>
      </c>
      <c r="Z105" s="10" t="str">
        <f t="shared" si="17"/>
        <v/>
      </c>
      <c r="AA105" s="10" t="str">
        <f t="shared" si="18"/>
        <v/>
      </c>
      <c r="AB105" s="10" t="str">
        <f t="shared" si="19"/>
        <v/>
      </c>
      <c r="AC105" s="10" t="str">
        <f t="shared" si="20"/>
        <v/>
      </c>
      <c r="AD105" s="10">
        <f t="shared" si="21"/>
        <v>55</v>
      </c>
      <c r="AE105" s="10" t="str">
        <f t="shared" si="22"/>
        <v/>
      </c>
      <c r="AF105" s="10" t="str">
        <f t="shared" si="23"/>
        <v/>
      </c>
      <c r="AG105" s="10" t="str">
        <f t="shared" si="24"/>
        <v/>
      </c>
      <c r="AH105" s="10" t="str">
        <f t="shared" si="25"/>
        <v/>
      </c>
      <c r="AI105" s="13" t="str">
        <f t="shared" si="26"/>
        <v>76</v>
      </c>
      <c r="AJ105" s="11">
        <f t="shared" si="27"/>
        <v>76</v>
      </c>
    </row>
    <row r="106" spans="1:36" x14ac:dyDescent="0.25">
      <c r="A106" s="1">
        <v>88</v>
      </c>
      <c r="B106" s="4">
        <v>48</v>
      </c>
      <c r="C106" s="9" t="s">
        <v>62</v>
      </c>
      <c r="D106" s="9" t="s">
        <v>60</v>
      </c>
      <c r="E106" s="9" t="s">
        <v>171</v>
      </c>
      <c r="F106" s="9">
        <v>1272175281</v>
      </c>
      <c r="G106" s="9" t="s">
        <v>28</v>
      </c>
      <c r="H106" s="27"/>
      <c r="I106" s="6">
        <v>7</v>
      </c>
      <c r="J106" s="6">
        <v>7</v>
      </c>
      <c r="K106" s="9">
        <v>22</v>
      </c>
      <c r="L106" s="7">
        <f t="shared" si="28"/>
        <v>55</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365</v>
      </c>
      <c r="Z106" s="10" t="str">
        <f t="shared" si="17"/>
        <v/>
      </c>
      <c r="AA106" s="10" t="str">
        <f t="shared" si="18"/>
        <v/>
      </c>
      <c r="AB106" s="10" t="str">
        <f t="shared" si="19"/>
        <v/>
      </c>
      <c r="AC106" s="10" t="str">
        <f t="shared" si="20"/>
        <v/>
      </c>
      <c r="AD106" s="10">
        <f t="shared" si="21"/>
        <v>55</v>
      </c>
      <c r="AE106" s="10" t="str">
        <f t="shared" si="22"/>
        <v/>
      </c>
      <c r="AF106" s="10" t="str">
        <f t="shared" si="23"/>
        <v/>
      </c>
      <c r="AG106" s="10" t="str">
        <f t="shared" si="24"/>
        <v/>
      </c>
      <c r="AH106" s="10" t="str">
        <f t="shared" si="25"/>
        <v/>
      </c>
      <c r="AI106" s="13" t="str">
        <f t="shared" si="26"/>
        <v>76</v>
      </c>
      <c r="AJ106" s="11">
        <f t="shared" si="27"/>
        <v>76</v>
      </c>
    </row>
    <row r="107" spans="1:36" x14ac:dyDescent="0.25">
      <c r="A107" s="1">
        <v>89</v>
      </c>
      <c r="B107" s="4">
        <v>48</v>
      </c>
      <c r="C107" s="9" t="s">
        <v>207</v>
      </c>
      <c r="D107" s="9" t="s">
        <v>208</v>
      </c>
      <c r="E107" s="9" t="s">
        <v>209</v>
      </c>
      <c r="F107" s="9">
        <v>3227678915</v>
      </c>
      <c r="G107" s="9" t="s">
        <v>32</v>
      </c>
      <c r="H107" s="27"/>
      <c r="I107" s="6">
        <v>7</v>
      </c>
      <c r="J107" s="6">
        <v>7</v>
      </c>
      <c r="K107" s="9">
        <v>22</v>
      </c>
      <c r="L107" s="7">
        <f t="shared" si="28"/>
        <v>55</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365</v>
      </c>
      <c r="Z107" s="10" t="str">
        <f t="shared" si="17"/>
        <v/>
      </c>
      <c r="AA107" s="10" t="str">
        <f t="shared" si="18"/>
        <v/>
      </c>
      <c r="AB107" s="10" t="str">
        <f t="shared" si="19"/>
        <v/>
      </c>
      <c r="AC107" s="10" t="str">
        <f t="shared" si="20"/>
        <v/>
      </c>
      <c r="AD107" s="10">
        <f t="shared" si="21"/>
        <v>55</v>
      </c>
      <c r="AE107" s="10" t="str">
        <f t="shared" si="22"/>
        <v/>
      </c>
      <c r="AF107" s="10" t="str">
        <f t="shared" si="23"/>
        <v/>
      </c>
      <c r="AG107" s="10" t="str">
        <f t="shared" si="24"/>
        <v/>
      </c>
      <c r="AH107" s="10" t="str">
        <f t="shared" si="25"/>
        <v/>
      </c>
      <c r="AI107" s="13" t="str">
        <f t="shared" si="26"/>
        <v>76</v>
      </c>
      <c r="AJ107" s="11">
        <f t="shared" si="27"/>
        <v>76</v>
      </c>
    </row>
    <row r="108" spans="1:36" x14ac:dyDescent="0.25">
      <c r="A108" s="1">
        <v>90</v>
      </c>
      <c r="B108" s="4">
        <v>48</v>
      </c>
      <c r="C108" s="9" t="s">
        <v>210</v>
      </c>
      <c r="D108" s="9" t="s">
        <v>166</v>
      </c>
      <c r="E108" s="9" t="s">
        <v>93</v>
      </c>
      <c r="F108" s="9">
        <v>4239969869</v>
      </c>
      <c r="G108" s="9" t="s">
        <v>28</v>
      </c>
      <c r="H108" s="27"/>
      <c r="I108" s="6">
        <v>7</v>
      </c>
      <c r="J108" s="6">
        <v>7</v>
      </c>
      <c r="K108" s="9">
        <v>22</v>
      </c>
      <c r="L108" s="7">
        <f t="shared" si="28"/>
        <v>55</v>
      </c>
      <c r="M108" s="8" t="str">
        <f>IF(J108=4,RANK(L108,$AA$19:$AA$323,0)+COUNTIF($AA$1:AA107,AA108),"")&amp;IF(J108=5,RANK(L108,$AB$19:$AB$323,0)+COUNTIF($AB$1:AB107,AB108),"")&amp;IF(J108=6,RANK(L108,$AC$19:$AC$323,0)+COUNTIF($AC$1:AC107,AC108),"")&amp;IF(J108=7,RANK(L108,$AD$19:$AD$323,0)+COUNTIF($AD$1:AD107,AD108),"")&amp;IF(J108=8,RANK(L108,$AE$19:$AE$323,0)+COUNTIF($AE$1:AE107,AE108),"")&amp;IF(J108=9,RANK(L108,$AF$19:$AF$323,0)+COUNTIF($AF$1:AF107,AF108),"")&amp;IF(J108=10,RANK(L108,$AG$19:$AG$323,0)+COUNTIF($AG$1:AG107,AG108),"")&amp;IF(J108=11,RANK(L108,$AH$19:$AH$323,0)+COUNTIF($AH$1:AH107,AH108),"")</f>
        <v>90</v>
      </c>
      <c r="N108" s="9" t="s">
        <v>365</v>
      </c>
      <c r="Z108" s="10" t="str">
        <f t="shared" si="17"/>
        <v/>
      </c>
      <c r="AA108" s="10" t="str">
        <f t="shared" si="18"/>
        <v/>
      </c>
      <c r="AB108" s="10" t="str">
        <f t="shared" si="19"/>
        <v/>
      </c>
      <c r="AC108" s="10" t="str">
        <f t="shared" si="20"/>
        <v/>
      </c>
      <c r="AD108" s="10">
        <f t="shared" si="21"/>
        <v>55</v>
      </c>
      <c r="AE108" s="10" t="str">
        <f t="shared" si="22"/>
        <v/>
      </c>
      <c r="AF108" s="10" t="str">
        <f t="shared" si="23"/>
        <v/>
      </c>
      <c r="AG108" s="10" t="str">
        <f t="shared" si="24"/>
        <v/>
      </c>
      <c r="AH108" s="10" t="str">
        <f t="shared" si="25"/>
        <v/>
      </c>
      <c r="AI108" s="13" t="str">
        <f t="shared" si="26"/>
        <v>76</v>
      </c>
      <c r="AJ108" s="11">
        <f t="shared" si="27"/>
        <v>76</v>
      </c>
    </row>
    <row r="109" spans="1:36" x14ac:dyDescent="0.25">
      <c r="A109" s="1">
        <v>91</v>
      </c>
      <c r="B109" s="4">
        <v>48</v>
      </c>
      <c r="C109" s="9" t="s">
        <v>211</v>
      </c>
      <c r="D109" s="9" t="s">
        <v>120</v>
      </c>
      <c r="E109" s="9" t="s">
        <v>52</v>
      </c>
      <c r="F109" s="9">
        <v>1306623103</v>
      </c>
      <c r="G109" s="9" t="s">
        <v>32</v>
      </c>
      <c r="H109" s="27"/>
      <c r="I109" s="6">
        <v>7</v>
      </c>
      <c r="J109" s="6">
        <v>7</v>
      </c>
      <c r="K109" s="9">
        <v>22</v>
      </c>
      <c r="L109" s="7">
        <f t="shared" si="28"/>
        <v>55</v>
      </c>
      <c r="M109" s="8" t="str">
        <f>IF(J109=4,RANK(L109,$AA$19:$AA$323,0)+COUNTIF($AA$1:AA108,AA109),"")&amp;IF(J109=5,RANK(L109,$AB$19:$AB$323,0)+COUNTIF($AB$1:AB108,AB109),"")&amp;IF(J109=6,RANK(L109,$AC$19:$AC$323,0)+COUNTIF($AC$1:AC108,AC109),"")&amp;IF(J109=7,RANK(L109,$AD$19:$AD$323,0)+COUNTIF($AD$1:AD108,AD109),"")&amp;IF(J109=8,RANK(L109,$AE$19:$AE$323,0)+COUNTIF($AE$1:AE108,AE109),"")&amp;IF(J109=9,RANK(L109,$AF$19:$AF$323,0)+COUNTIF($AF$1:AF108,AF109),"")&amp;IF(J109=10,RANK(L109,$AG$19:$AG$323,0)+COUNTIF($AG$1:AG108,AG109),"")&amp;IF(J109=11,RANK(L109,$AH$19:$AH$323,0)+COUNTIF($AH$1:AH108,AH109),"")</f>
        <v>91</v>
      </c>
      <c r="N109" s="9" t="s">
        <v>365</v>
      </c>
      <c r="Z109" s="10" t="str">
        <f t="shared" si="17"/>
        <v/>
      </c>
      <c r="AA109" s="10" t="str">
        <f t="shared" si="18"/>
        <v/>
      </c>
      <c r="AB109" s="10" t="str">
        <f t="shared" si="19"/>
        <v/>
      </c>
      <c r="AC109" s="10" t="str">
        <f t="shared" si="20"/>
        <v/>
      </c>
      <c r="AD109" s="10">
        <f t="shared" si="21"/>
        <v>55</v>
      </c>
      <c r="AE109" s="10" t="str">
        <f t="shared" si="22"/>
        <v/>
      </c>
      <c r="AF109" s="10" t="str">
        <f t="shared" si="23"/>
        <v/>
      </c>
      <c r="AG109" s="10" t="str">
        <f t="shared" si="24"/>
        <v/>
      </c>
      <c r="AH109" s="10" t="str">
        <f t="shared" si="25"/>
        <v/>
      </c>
      <c r="AI109" s="13" t="str">
        <f t="shared" si="26"/>
        <v>76</v>
      </c>
      <c r="AJ109" s="11">
        <f t="shared" si="27"/>
        <v>76</v>
      </c>
    </row>
    <row r="110" spans="1:36" x14ac:dyDescent="0.25">
      <c r="A110" s="1">
        <v>92</v>
      </c>
      <c r="B110" s="4">
        <v>48</v>
      </c>
      <c r="C110" s="9" t="s">
        <v>212</v>
      </c>
      <c r="D110" s="9" t="s">
        <v>213</v>
      </c>
      <c r="E110" s="9" t="s">
        <v>214</v>
      </c>
      <c r="F110" s="9">
        <v>3807995691</v>
      </c>
      <c r="G110" s="9" t="s">
        <v>32</v>
      </c>
      <c r="H110" s="27"/>
      <c r="I110" s="6">
        <v>7</v>
      </c>
      <c r="J110" s="6">
        <v>7</v>
      </c>
      <c r="K110" s="9">
        <v>22</v>
      </c>
      <c r="L110" s="7">
        <f t="shared" si="28"/>
        <v>55</v>
      </c>
      <c r="M110" s="8" t="str">
        <f>IF(J110=4,RANK(L110,$AA$19:$AA$323,0)+COUNTIF($AA$1:AA109,AA110),"")&amp;IF(J110=5,RANK(L110,$AB$19:$AB$323,0)+COUNTIF($AB$1:AB109,AB110),"")&amp;IF(J110=6,RANK(L110,$AC$19:$AC$323,0)+COUNTIF($AC$1:AC109,AC110),"")&amp;IF(J110=7,RANK(L110,$AD$19:$AD$323,0)+COUNTIF($AD$1:AD109,AD110),"")&amp;IF(J110=8,RANK(L110,$AE$19:$AE$323,0)+COUNTIF($AE$1:AE109,AE110),"")&amp;IF(J110=9,RANK(L110,$AF$19:$AF$323,0)+COUNTIF($AF$1:AF109,AF110),"")&amp;IF(J110=10,RANK(L110,$AG$19:$AG$323,0)+COUNTIF($AG$1:AG109,AG110),"")&amp;IF(J110=11,RANK(L110,$AH$19:$AH$323,0)+COUNTIF($AH$1:AH109,AH110),"")</f>
        <v>92</v>
      </c>
      <c r="N110" s="9" t="s">
        <v>365</v>
      </c>
      <c r="Z110" s="10" t="str">
        <f t="shared" si="17"/>
        <v/>
      </c>
      <c r="AA110" s="10" t="str">
        <f t="shared" si="18"/>
        <v/>
      </c>
      <c r="AB110" s="10" t="str">
        <f t="shared" si="19"/>
        <v/>
      </c>
      <c r="AC110" s="10" t="str">
        <f t="shared" si="20"/>
        <v/>
      </c>
      <c r="AD110" s="10">
        <f t="shared" si="21"/>
        <v>55</v>
      </c>
      <c r="AE110" s="10" t="str">
        <f t="shared" si="22"/>
        <v/>
      </c>
      <c r="AF110" s="10" t="str">
        <f t="shared" si="23"/>
        <v/>
      </c>
      <c r="AG110" s="10" t="str">
        <f t="shared" si="24"/>
        <v/>
      </c>
      <c r="AH110" s="10" t="str">
        <f t="shared" si="25"/>
        <v/>
      </c>
      <c r="AI110" s="13" t="str">
        <f t="shared" si="26"/>
        <v>76</v>
      </c>
      <c r="AJ110" s="11">
        <f t="shared" si="27"/>
        <v>76</v>
      </c>
    </row>
    <row r="111" spans="1:36" x14ac:dyDescent="0.25">
      <c r="A111" s="1">
        <v>93</v>
      </c>
      <c r="B111" s="4">
        <v>48</v>
      </c>
      <c r="C111" s="9" t="s">
        <v>215</v>
      </c>
      <c r="D111" s="9" t="s">
        <v>123</v>
      </c>
      <c r="E111" s="9" t="s">
        <v>64</v>
      </c>
      <c r="F111" s="9">
        <v>366701432</v>
      </c>
      <c r="G111" s="9" t="s">
        <v>28</v>
      </c>
      <c r="H111" s="27"/>
      <c r="I111" s="6">
        <v>7</v>
      </c>
      <c r="J111" s="6">
        <v>7</v>
      </c>
      <c r="K111" s="9">
        <v>22</v>
      </c>
      <c r="L111" s="7">
        <f t="shared" si="28"/>
        <v>55</v>
      </c>
      <c r="M111" s="8" t="str">
        <f>IF(J111=4,RANK(L111,$AA$19:$AA$323,0)+COUNTIF($AA$1:AA110,AA111),"")&amp;IF(J111=5,RANK(L111,$AB$19:$AB$323,0)+COUNTIF($AB$1:AB110,AB111),"")&amp;IF(J111=6,RANK(L111,$AC$19:$AC$323,0)+COUNTIF($AC$1:AC110,AC111),"")&amp;IF(J111=7,RANK(L111,$AD$19:$AD$323,0)+COUNTIF($AD$1:AD110,AD111),"")&amp;IF(J111=8,RANK(L111,$AE$19:$AE$323,0)+COUNTIF($AE$1:AE110,AE111),"")&amp;IF(J111=9,RANK(L111,$AF$19:$AF$323,0)+COUNTIF($AF$1:AF110,AF111),"")&amp;IF(J111=10,RANK(L111,$AG$19:$AG$323,0)+COUNTIF($AG$1:AG110,AG111),"")&amp;IF(J111=11,RANK(L111,$AH$19:$AH$323,0)+COUNTIF($AH$1:AH110,AH111),"")</f>
        <v>93</v>
      </c>
      <c r="N111" s="9" t="s">
        <v>365</v>
      </c>
      <c r="Z111" s="10" t="str">
        <f t="shared" si="17"/>
        <v/>
      </c>
      <c r="AA111" s="10" t="str">
        <f t="shared" si="18"/>
        <v/>
      </c>
      <c r="AB111" s="10" t="str">
        <f t="shared" si="19"/>
        <v/>
      </c>
      <c r="AC111" s="10" t="str">
        <f t="shared" si="20"/>
        <v/>
      </c>
      <c r="AD111" s="10">
        <f t="shared" si="21"/>
        <v>55</v>
      </c>
      <c r="AE111" s="10" t="str">
        <f t="shared" si="22"/>
        <v/>
      </c>
      <c r="AF111" s="10" t="str">
        <f t="shared" si="23"/>
        <v/>
      </c>
      <c r="AG111" s="10" t="str">
        <f t="shared" si="24"/>
        <v/>
      </c>
      <c r="AH111" s="10" t="str">
        <f t="shared" si="25"/>
        <v/>
      </c>
      <c r="AI111" s="13" t="str">
        <f t="shared" si="26"/>
        <v>76</v>
      </c>
      <c r="AJ111" s="11">
        <f t="shared" si="27"/>
        <v>76</v>
      </c>
    </row>
    <row r="112" spans="1:36" x14ac:dyDescent="0.25">
      <c r="A112" s="1">
        <v>94</v>
      </c>
      <c r="B112" s="4">
        <v>48</v>
      </c>
      <c r="C112" s="9" t="s">
        <v>216</v>
      </c>
      <c r="D112" s="9" t="s">
        <v>90</v>
      </c>
      <c r="E112" s="9" t="s">
        <v>31</v>
      </c>
      <c r="F112" s="9">
        <v>2258828817</v>
      </c>
      <c r="G112" s="9" t="s">
        <v>28</v>
      </c>
      <c r="H112" s="27"/>
      <c r="I112" s="6">
        <v>7</v>
      </c>
      <c r="J112" s="6">
        <v>7</v>
      </c>
      <c r="K112" s="9">
        <v>22</v>
      </c>
      <c r="L112" s="7">
        <f t="shared" si="28"/>
        <v>55</v>
      </c>
      <c r="M112" s="8" t="str">
        <f>IF(J112=4,RANK(L112,$AA$19:$AA$323,0)+COUNTIF($AA$1:AA111,AA112),"")&amp;IF(J112=5,RANK(L112,$AB$19:$AB$323,0)+COUNTIF($AB$1:AB111,AB112),"")&amp;IF(J112=6,RANK(L112,$AC$19:$AC$323,0)+COUNTIF($AC$1:AC111,AC112),"")&amp;IF(J112=7,RANK(L112,$AD$19:$AD$323,0)+COUNTIF($AD$1:AD111,AD112),"")&amp;IF(J112=8,RANK(L112,$AE$19:$AE$323,0)+COUNTIF($AE$1:AE111,AE112),"")&amp;IF(J112=9,RANK(L112,$AF$19:$AF$323,0)+COUNTIF($AF$1:AF111,AF112),"")&amp;IF(J112=10,RANK(L112,$AG$19:$AG$323,0)+COUNTIF($AG$1:AG111,AG112),"")&amp;IF(J112=11,RANK(L112,$AH$19:$AH$323,0)+COUNTIF($AH$1:AH111,AH112),"")</f>
        <v>94</v>
      </c>
      <c r="N112" s="9" t="s">
        <v>365</v>
      </c>
      <c r="Z112" s="10" t="str">
        <f t="shared" si="17"/>
        <v/>
      </c>
      <c r="AA112" s="10" t="str">
        <f t="shared" si="18"/>
        <v/>
      </c>
      <c r="AB112" s="10" t="str">
        <f t="shared" si="19"/>
        <v/>
      </c>
      <c r="AC112" s="10" t="str">
        <f t="shared" si="20"/>
        <v/>
      </c>
      <c r="AD112" s="10">
        <f t="shared" si="21"/>
        <v>55</v>
      </c>
      <c r="AE112" s="10" t="str">
        <f t="shared" si="22"/>
        <v/>
      </c>
      <c r="AF112" s="10" t="str">
        <f t="shared" si="23"/>
        <v/>
      </c>
      <c r="AG112" s="10" t="str">
        <f t="shared" si="24"/>
        <v/>
      </c>
      <c r="AH112" s="10" t="str">
        <f t="shared" si="25"/>
        <v/>
      </c>
      <c r="AI112" s="13" t="str">
        <f t="shared" si="26"/>
        <v>76</v>
      </c>
      <c r="AJ112" s="11">
        <f t="shared" si="27"/>
        <v>76</v>
      </c>
    </row>
    <row r="113" spans="1:36" x14ac:dyDescent="0.25">
      <c r="A113" s="1">
        <v>95</v>
      </c>
      <c r="B113" s="4">
        <v>48</v>
      </c>
      <c r="C113" s="9" t="s">
        <v>217</v>
      </c>
      <c r="D113" s="9" t="s">
        <v>218</v>
      </c>
      <c r="E113" s="9" t="s">
        <v>219</v>
      </c>
      <c r="F113" s="9">
        <v>3257628415</v>
      </c>
      <c r="G113" s="9" t="s">
        <v>32</v>
      </c>
      <c r="H113" s="27"/>
      <c r="I113" s="6">
        <v>7</v>
      </c>
      <c r="J113" s="6">
        <v>7</v>
      </c>
      <c r="K113" s="9">
        <v>22</v>
      </c>
      <c r="L113" s="7">
        <f t="shared" si="28"/>
        <v>55</v>
      </c>
      <c r="M113" s="8" t="str">
        <f>IF(J113=4,RANK(L113,$AA$19:$AA$323,0)+COUNTIF($AA$1:AA112,AA113),"")&amp;IF(J113=5,RANK(L113,$AB$19:$AB$323,0)+COUNTIF($AB$1:AB112,AB113),"")&amp;IF(J113=6,RANK(L113,$AC$19:$AC$323,0)+COUNTIF($AC$1:AC112,AC113),"")&amp;IF(J113=7,RANK(L113,$AD$19:$AD$323,0)+COUNTIF($AD$1:AD112,AD113),"")&amp;IF(J113=8,RANK(L113,$AE$19:$AE$323,0)+COUNTIF($AE$1:AE112,AE113),"")&amp;IF(J113=9,RANK(L113,$AF$19:$AF$323,0)+COUNTIF($AF$1:AF112,AF113),"")&amp;IF(J113=10,RANK(L113,$AG$19:$AG$323,0)+COUNTIF($AG$1:AG112,AG113),"")&amp;IF(J113=11,RANK(L113,$AH$19:$AH$323,0)+COUNTIF($AH$1:AH112,AH113),"")</f>
        <v>95</v>
      </c>
      <c r="N113" s="9" t="s">
        <v>365</v>
      </c>
      <c r="Z113" s="10" t="str">
        <f t="shared" si="17"/>
        <v/>
      </c>
      <c r="AA113" s="10" t="str">
        <f t="shared" si="18"/>
        <v/>
      </c>
      <c r="AB113" s="10" t="str">
        <f t="shared" si="19"/>
        <v/>
      </c>
      <c r="AC113" s="10" t="str">
        <f t="shared" si="20"/>
        <v/>
      </c>
      <c r="AD113" s="10">
        <f t="shared" si="21"/>
        <v>55</v>
      </c>
      <c r="AE113" s="10" t="str">
        <f t="shared" si="22"/>
        <v/>
      </c>
      <c r="AF113" s="10" t="str">
        <f t="shared" si="23"/>
        <v/>
      </c>
      <c r="AG113" s="10" t="str">
        <f t="shared" si="24"/>
        <v/>
      </c>
      <c r="AH113" s="10" t="str">
        <f t="shared" si="25"/>
        <v/>
      </c>
      <c r="AI113" s="13" t="str">
        <f t="shared" si="26"/>
        <v>76</v>
      </c>
      <c r="AJ113" s="11">
        <f t="shared" si="27"/>
        <v>76</v>
      </c>
    </row>
    <row r="114" spans="1:36" x14ac:dyDescent="0.25">
      <c r="A114" s="1">
        <v>96</v>
      </c>
      <c r="B114" s="4">
        <v>48</v>
      </c>
      <c r="C114" s="9" t="s">
        <v>41</v>
      </c>
      <c r="D114" s="9" t="s">
        <v>97</v>
      </c>
      <c r="E114" s="9" t="s">
        <v>37</v>
      </c>
      <c r="F114" s="9">
        <v>918569521</v>
      </c>
      <c r="G114" s="9" t="s">
        <v>28</v>
      </c>
      <c r="H114" s="27"/>
      <c r="I114" s="6">
        <v>7</v>
      </c>
      <c r="J114" s="6">
        <v>7</v>
      </c>
      <c r="K114" s="9">
        <v>22</v>
      </c>
      <c r="L114" s="7">
        <f t="shared" si="28"/>
        <v>55</v>
      </c>
      <c r="M114" s="8" t="str">
        <f>IF(J114=4,RANK(L114,$AA$19:$AA$323,0)+COUNTIF($AA$1:AA113,AA114),"")&amp;IF(J114=5,RANK(L114,$AB$19:$AB$323,0)+COUNTIF($AB$1:AB113,AB114),"")&amp;IF(J114=6,RANK(L114,$AC$19:$AC$323,0)+COUNTIF($AC$1:AC113,AC114),"")&amp;IF(J114=7,RANK(L114,$AD$19:$AD$323,0)+COUNTIF($AD$1:AD113,AD114),"")&amp;IF(J114=8,RANK(L114,$AE$19:$AE$323,0)+COUNTIF($AE$1:AE113,AE114),"")&amp;IF(J114=9,RANK(L114,$AF$19:$AF$323,0)+COUNTIF($AF$1:AF113,AF114),"")&amp;IF(J114=10,RANK(L114,$AG$19:$AG$323,0)+COUNTIF($AG$1:AG113,AG114),"")&amp;IF(J114=11,RANK(L114,$AH$19:$AH$323,0)+COUNTIF($AH$1:AH113,AH114),"")</f>
        <v>96</v>
      </c>
      <c r="N114" s="9" t="s">
        <v>365</v>
      </c>
      <c r="Z114" s="10" t="str">
        <f t="shared" si="17"/>
        <v/>
      </c>
      <c r="AA114" s="10" t="str">
        <f t="shared" si="18"/>
        <v/>
      </c>
      <c r="AB114" s="10" t="str">
        <f t="shared" si="19"/>
        <v/>
      </c>
      <c r="AC114" s="10" t="str">
        <f t="shared" si="20"/>
        <v/>
      </c>
      <c r="AD114" s="10">
        <f t="shared" si="21"/>
        <v>55</v>
      </c>
      <c r="AE114" s="10" t="str">
        <f t="shared" si="22"/>
        <v/>
      </c>
      <c r="AF114" s="10" t="str">
        <f t="shared" si="23"/>
        <v/>
      </c>
      <c r="AG114" s="10" t="str">
        <f t="shared" si="24"/>
        <v/>
      </c>
      <c r="AH114" s="10" t="str">
        <f t="shared" si="25"/>
        <v/>
      </c>
      <c r="AI114" s="13" t="str">
        <f t="shared" si="26"/>
        <v>76</v>
      </c>
      <c r="AJ114" s="11">
        <f t="shared" si="27"/>
        <v>76</v>
      </c>
    </row>
    <row r="115" spans="1:36" x14ac:dyDescent="0.25">
      <c r="A115" s="1">
        <v>97</v>
      </c>
      <c r="B115" s="4">
        <v>48</v>
      </c>
      <c r="C115" s="9" t="s">
        <v>220</v>
      </c>
      <c r="D115" s="9" t="s">
        <v>30</v>
      </c>
      <c r="E115" s="9" t="s">
        <v>133</v>
      </c>
      <c r="F115" s="9">
        <v>3585560338</v>
      </c>
      <c r="G115" s="9" t="s">
        <v>28</v>
      </c>
      <c r="H115" s="27"/>
      <c r="I115" s="6">
        <v>7</v>
      </c>
      <c r="J115" s="6">
        <v>7</v>
      </c>
      <c r="K115" s="9">
        <v>22</v>
      </c>
      <c r="L115" s="7">
        <f t="shared" si="28"/>
        <v>55</v>
      </c>
      <c r="M115" s="8" t="str">
        <f>IF(J115=4,RANK(L115,$AA$19:$AA$323,0)+COUNTIF($AA$1:AA114,AA115),"")&amp;IF(J115=5,RANK(L115,$AB$19:$AB$323,0)+COUNTIF($AB$1:AB114,AB115),"")&amp;IF(J115=6,RANK(L115,$AC$19:$AC$323,0)+COUNTIF($AC$1:AC114,AC115),"")&amp;IF(J115=7,RANK(L115,$AD$19:$AD$323,0)+COUNTIF($AD$1:AD114,AD115),"")&amp;IF(J115=8,RANK(L115,$AE$19:$AE$323,0)+COUNTIF($AE$1:AE114,AE115),"")&amp;IF(J115=9,RANK(L115,$AF$19:$AF$323,0)+COUNTIF($AF$1:AF114,AF115),"")&amp;IF(J115=10,RANK(L115,$AG$19:$AG$323,0)+COUNTIF($AG$1:AG114,AG115),"")&amp;IF(J115=11,RANK(L115,$AH$19:$AH$323,0)+COUNTIF($AH$1:AH114,AH115),"")</f>
        <v>97</v>
      </c>
      <c r="N115" s="9" t="s">
        <v>365</v>
      </c>
      <c r="Z115" s="10" t="str">
        <f t="shared" si="17"/>
        <v/>
      </c>
      <c r="AA115" s="10" t="str">
        <f t="shared" si="18"/>
        <v/>
      </c>
      <c r="AB115" s="10" t="str">
        <f t="shared" si="19"/>
        <v/>
      </c>
      <c r="AC115" s="10" t="str">
        <f t="shared" si="20"/>
        <v/>
      </c>
      <c r="AD115" s="10">
        <f t="shared" si="21"/>
        <v>55</v>
      </c>
      <c r="AE115" s="10" t="str">
        <f t="shared" si="22"/>
        <v/>
      </c>
      <c r="AF115" s="10" t="str">
        <f t="shared" si="23"/>
        <v/>
      </c>
      <c r="AG115" s="10" t="str">
        <f t="shared" si="24"/>
        <v/>
      </c>
      <c r="AH115" s="10" t="str">
        <f t="shared" si="25"/>
        <v/>
      </c>
      <c r="AI115" s="13" t="str">
        <f t="shared" si="26"/>
        <v>76</v>
      </c>
      <c r="AJ115" s="11">
        <f t="shared" si="27"/>
        <v>76</v>
      </c>
    </row>
    <row r="116" spans="1:36" x14ac:dyDescent="0.25">
      <c r="A116" s="1">
        <v>98</v>
      </c>
      <c r="B116" s="4">
        <v>48</v>
      </c>
      <c r="C116" s="9" t="s">
        <v>221</v>
      </c>
      <c r="D116" s="9" t="s">
        <v>213</v>
      </c>
      <c r="E116" s="9" t="s">
        <v>222</v>
      </c>
      <c r="F116" s="9">
        <v>3136564242</v>
      </c>
      <c r="G116" s="9" t="s">
        <v>32</v>
      </c>
      <c r="H116" s="27"/>
      <c r="I116" s="6">
        <v>7</v>
      </c>
      <c r="J116" s="6">
        <v>7</v>
      </c>
      <c r="K116" s="9">
        <v>22</v>
      </c>
      <c r="L116" s="7">
        <f t="shared" si="28"/>
        <v>55</v>
      </c>
      <c r="M116" s="8" t="str">
        <f>IF(J116=4,RANK(L116,$AA$19:$AA$323,0)+COUNTIF($AA$1:AA115,AA116),"")&amp;IF(J116=5,RANK(L116,$AB$19:$AB$323,0)+COUNTIF($AB$1:AB115,AB116),"")&amp;IF(J116=6,RANK(L116,$AC$19:$AC$323,0)+COUNTIF($AC$1:AC115,AC116),"")&amp;IF(J116=7,RANK(L116,$AD$19:$AD$323,0)+COUNTIF($AD$1:AD115,AD116),"")&amp;IF(J116=8,RANK(L116,$AE$19:$AE$323,0)+COUNTIF($AE$1:AE115,AE116),"")&amp;IF(J116=9,RANK(L116,$AF$19:$AF$323,0)+COUNTIF($AF$1:AF115,AF116),"")&amp;IF(J116=10,RANK(L116,$AG$19:$AG$323,0)+COUNTIF($AG$1:AG115,AG116),"")&amp;IF(J116=11,RANK(L116,$AH$19:$AH$323,0)+COUNTIF($AH$1:AH115,AH116),"")</f>
        <v>98</v>
      </c>
      <c r="N116" s="9" t="s">
        <v>365</v>
      </c>
      <c r="Z116" s="10" t="str">
        <f t="shared" si="17"/>
        <v/>
      </c>
      <c r="AA116" s="10" t="str">
        <f t="shared" si="18"/>
        <v/>
      </c>
      <c r="AB116" s="10" t="str">
        <f t="shared" si="19"/>
        <v/>
      </c>
      <c r="AC116" s="10" t="str">
        <f t="shared" si="20"/>
        <v/>
      </c>
      <c r="AD116" s="10">
        <f t="shared" si="21"/>
        <v>55</v>
      </c>
      <c r="AE116" s="10" t="str">
        <f t="shared" si="22"/>
        <v/>
      </c>
      <c r="AF116" s="10" t="str">
        <f t="shared" si="23"/>
        <v/>
      </c>
      <c r="AG116" s="10" t="str">
        <f t="shared" si="24"/>
        <v/>
      </c>
      <c r="AH116" s="10" t="str">
        <f t="shared" si="25"/>
        <v/>
      </c>
      <c r="AI116" s="13" t="str">
        <f t="shared" si="26"/>
        <v>76</v>
      </c>
      <c r="AJ116" s="11">
        <f t="shared" si="27"/>
        <v>76</v>
      </c>
    </row>
    <row r="117" spans="1:36" x14ac:dyDescent="0.25">
      <c r="A117" s="1">
        <v>99</v>
      </c>
      <c r="B117" s="4">
        <v>48</v>
      </c>
      <c r="C117" s="9" t="s">
        <v>223</v>
      </c>
      <c r="D117" s="9" t="s">
        <v>102</v>
      </c>
      <c r="E117" s="9" t="s">
        <v>52</v>
      </c>
      <c r="F117" s="9">
        <v>1442426743</v>
      </c>
      <c r="G117" s="9" t="s">
        <v>32</v>
      </c>
      <c r="H117" s="27"/>
      <c r="I117" s="6">
        <v>7</v>
      </c>
      <c r="J117" s="6">
        <v>7</v>
      </c>
      <c r="K117" s="9">
        <v>22</v>
      </c>
      <c r="L117" s="7">
        <f t="shared" si="28"/>
        <v>55</v>
      </c>
      <c r="M117" s="8" t="str">
        <f>IF(J117=4,RANK(L117,$AA$19:$AA$323,0)+COUNTIF($AA$1:AA116,AA117),"")&amp;IF(J117=5,RANK(L117,$AB$19:$AB$323,0)+COUNTIF($AB$1:AB116,AB117),"")&amp;IF(J117=6,RANK(L117,$AC$19:$AC$323,0)+COUNTIF($AC$1:AC116,AC117),"")&amp;IF(J117=7,RANK(L117,$AD$19:$AD$323,0)+COUNTIF($AD$1:AD116,AD117),"")&amp;IF(J117=8,RANK(L117,$AE$19:$AE$323,0)+COUNTIF($AE$1:AE116,AE117),"")&amp;IF(J117=9,RANK(L117,$AF$19:$AF$323,0)+COUNTIF($AF$1:AF116,AF117),"")&amp;IF(J117=10,RANK(L117,$AG$19:$AG$323,0)+COUNTIF($AG$1:AG116,AG117),"")&amp;IF(J117=11,RANK(L117,$AH$19:$AH$323,0)+COUNTIF($AH$1:AH116,AH117),"")</f>
        <v>99</v>
      </c>
      <c r="N117" s="9" t="s">
        <v>365</v>
      </c>
      <c r="Z117" s="10" t="str">
        <f t="shared" si="17"/>
        <v/>
      </c>
      <c r="AA117" s="10" t="str">
        <f t="shared" si="18"/>
        <v/>
      </c>
      <c r="AB117" s="10" t="str">
        <f t="shared" si="19"/>
        <v/>
      </c>
      <c r="AC117" s="10" t="str">
        <f t="shared" si="20"/>
        <v/>
      </c>
      <c r="AD117" s="10">
        <f t="shared" si="21"/>
        <v>55</v>
      </c>
      <c r="AE117" s="10" t="str">
        <f t="shared" si="22"/>
        <v/>
      </c>
      <c r="AF117" s="10" t="str">
        <f t="shared" si="23"/>
        <v/>
      </c>
      <c r="AG117" s="10" t="str">
        <f t="shared" si="24"/>
        <v/>
      </c>
      <c r="AH117" s="10" t="str">
        <f t="shared" si="25"/>
        <v/>
      </c>
      <c r="AI117" s="13" t="str">
        <f t="shared" si="26"/>
        <v>76</v>
      </c>
      <c r="AJ117" s="11">
        <f t="shared" si="27"/>
        <v>76</v>
      </c>
    </row>
    <row r="118" spans="1:36" x14ac:dyDescent="0.25">
      <c r="A118" s="1">
        <v>100</v>
      </c>
      <c r="B118" s="4">
        <v>48</v>
      </c>
      <c r="C118" s="9" t="s">
        <v>224</v>
      </c>
      <c r="D118" s="9" t="s">
        <v>225</v>
      </c>
      <c r="E118" s="9" t="s">
        <v>46</v>
      </c>
      <c r="F118" s="9">
        <v>2655844697</v>
      </c>
      <c r="G118" s="9" t="s">
        <v>32</v>
      </c>
      <c r="H118" s="27"/>
      <c r="I118" s="6">
        <v>7</v>
      </c>
      <c r="J118" s="6">
        <v>7</v>
      </c>
      <c r="K118" s="9">
        <v>22</v>
      </c>
      <c r="L118" s="7">
        <f t="shared" si="28"/>
        <v>55</v>
      </c>
      <c r="M118" s="8" t="str">
        <f>IF(J118=4,RANK(L118,$AA$19:$AA$323,0)+COUNTIF($AA$1:AA117,AA118),"")&amp;IF(J118=5,RANK(L118,$AB$19:$AB$323,0)+COUNTIF($AB$1:AB117,AB118),"")&amp;IF(J118=6,RANK(L118,$AC$19:$AC$323,0)+COUNTIF($AC$1:AC117,AC118),"")&amp;IF(J118=7,RANK(L118,$AD$19:$AD$323,0)+COUNTIF($AD$1:AD117,AD118),"")&amp;IF(J118=8,RANK(L118,$AE$19:$AE$323,0)+COUNTIF($AE$1:AE117,AE118),"")&amp;IF(J118=9,RANK(L118,$AF$19:$AF$323,0)+COUNTIF($AF$1:AF117,AF118),"")&amp;IF(J118=10,RANK(L118,$AG$19:$AG$323,0)+COUNTIF($AG$1:AG117,AG118),"")&amp;IF(J118=11,RANK(L118,$AH$19:$AH$323,0)+COUNTIF($AH$1:AH117,AH118),"")</f>
        <v>100</v>
      </c>
      <c r="N118" s="9" t="s">
        <v>365</v>
      </c>
      <c r="Z118" s="10" t="str">
        <f t="shared" si="17"/>
        <v/>
      </c>
      <c r="AA118" s="10" t="str">
        <f t="shared" si="18"/>
        <v/>
      </c>
      <c r="AB118" s="10" t="str">
        <f t="shared" si="19"/>
        <v/>
      </c>
      <c r="AC118" s="10" t="str">
        <f t="shared" si="20"/>
        <v/>
      </c>
      <c r="AD118" s="10">
        <f t="shared" si="21"/>
        <v>55</v>
      </c>
      <c r="AE118" s="10" t="str">
        <f t="shared" si="22"/>
        <v/>
      </c>
      <c r="AF118" s="10" t="str">
        <f t="shared" si="23"/>
        <v/>
      </c>
      <c r="AG118" s="10" t="str">
        <f t="shared" si="24"/>
        <v/>
      </c>
      <c r="AH118" s="10" t="str">
        <f t="shared" si="25"/>
        <v/>
      </c>
      <c r="AI118" s="13" t="str">
        <f t="shared" si="26"/>
        <v>76</v>
      </c>
      <c r="AJ118" s="11">
        <f t="shared" si="27"/>
        <v>76</v>
      </c>
    </row>
    <row r="119" spans="1:36" x14ac:dyDescent="0.25">
      <c r="A119" s="1">
        <v>101</v>
      </c>
      <c r="B119" s="4">
        <v>48</v>
      </c>
      <c r="C119" s="9" t="s">
        <v>226</v>
      </c>
      <c r="D119" s="9" t="s">
        <v>97</v>
      </c>
      <c r="E119" s="9" t="s">
        <v>164</v>
      </c>
      <c r="F119" s="9">
        <v>1436889065</v>
      </c>
      <c r="G119" s="9" t="s">
        <v>28</v>
      </c>
      <c r="H119" s="27"/>
      <c r="I119" s="6">
        <v>7</v>
      </c>
      <c r="J119" s="6">
        <v>7</v>
      </c>
      <c r="K119" s="9">
        <v>22</v>
      </c>
      <c r="L119" s="7">
        <f t="shared" si="28"/>
        <v>55</v>
      </c>
      <c r="M119" s="8" t="str">
        <f>IF(J119=4,RANK(L119,$AA$19:$AA$323,0)+COUNTIF($AA$1:AA118,AA119),"")&amp;IF(J119=5,RANK(L119,$AB$19:$AB$323,0)+COUNTIF($AB$1:AB118,AB119),"")&amp;IF(J119=6,RANK(L119,$AC$19:$AC$323,0)+COUNTIF($AC$1:AC118,AC119),"")&amp;IF(J119=7,RANK(L119,$AD$19:$AD$323,0)+COUNTIF($AD$1:AD118,AD119),"")&amp;IF(J119=8,RANK(L119,$AE$19:$AE$323,0)+COUNTIF($AE$1:AE118,AE119),"")&amp;IF(J119=9,RANK(L119,$AF$19:$AF$323,0)+COUNTIF($AF$1:AF118,AF119),"")&amp;IF(J119=10,RANK(L119,$AG$19:$AG$323,0)+COUNTIF($AG$1:AG118,AG119),"")&amp;IF(J119=11,RANK(L119,$AH$19:$AH$323,0)+COUNTIF($AH$1:AH118,AH119),"")</f>
        <v>101</v>
      </c>
      <c r="N119" s="9" t="s">
        <v>365</v>
      </c>
      <c r="Z119" s="10" t="str">
        <f t="shared" si="17"/>
        <v/>
      </c>
      <c r="AA119" s="10" t="str">
        <f t="shared" si="18"/>
        <v/>
      </c>
      <c r="AB119" s="10" t="str">
        <f t="shared" si="19"/>
        <v/>
      </c>
      <c r="AC119" s="10" t="str">
        <f t="shared" si="20"/>
        <v/>
      </c>
      <c r="AD119" s="10">
        <f t="shared" si="21"/>
        <v>55</v>
      </c>
      <c r="AE119" s="10" t="str">
        <f t="shared" si="22"/>
        <v/>
      </c>
      <c r="AF119" s="10" t="str">
        <f t="shared" si="23"/>
        <v/>
      </c>
      <c r="AG119" s="10" t="str">
        <f t="shared" si="24"/>
        <v/>
      </c>
      <c r="AH119" s="10" t="str">
        <f t="shared" si="25"/>
        <v/>
      </c>
      <c r="AI119" s="13" t="str">
        <f t="shared" si="26"/>
        <v>76</v>
      </c>
      <c r="AJ119" s="11">
        <f t="shared" si="27"/>
        <v>76</v>
      </c>
    </row>
    <row r="120" spans="1:36" x14ac:dyDescent="0.25">
      <c r="A120" s="1">
        <v>102</v>
      </c>
      <c r="B120" s="4">
        <v>48</v>
      </c>
      <c r="C120" s="9" t="s">
        <v>227</v>
      </c>
      <c r="D120" s="9" t="s">
        <v>228</v>
      </c>
      <c r="E120" s="9" t="s">
        <v>64</v>
      </c>
      <c r="F120" s="9">
        <v>2129400047</v>
      </c>
      <c r="G120" s="9" t="s">
        <v>28</v>
      </c>
      <c r="H120" s="27"/>
      <c r="I120" s="6">
        <v>7</v>
      </c>
      <c r="J120" s="6">
        <v>7</v>
      </c>
      <c r="K120" s="9">
        <v>22</v>
      </c>
      <c r="L120" s="7">
        <f t="shared" si="28"/>
        <v>55</v>
      </c>
      <c r="M120" s="8" t="str">
        <f>IF(J120=4,RANK(L120,$AA$19:$AA$323,0)+COUNTIF($AA$1:AA119,AA120),"")&amp;IF(J120=5,RANK(L120,$AB$19:$AB$323,0)+COUNTIF($AB$1:AB119,AB120),"")&amp;IF(J120=6,RANK(L120,$AC$19:$AC$323,0)+COUNTIF($AC$1:AC119,AC120),"")&amp;IF(J120=7,RANK(L120,$AD$19:$AD$323,0)+COUNTIF($AD$1:AD119,AD120),"")&amp;IF(J120=8,RANK(L120,$AE$19:$AE$323,0)+COUNTIF($AE$1:AE119,AE120),"")&amp;IF(J120=9,RANK(L120,$AF$19:$AF$323,0)+COUNTIF($AF$1:AF119,AF120),"")&amp;IF(J120=10,RANK(L120,$AG$19:$AG$323,0)+COUNTIF($AG$1:AG119,AG120),"")&amp;IF(J120=11,RANK(L120,$AH$19:$AH$323,0)+COUNTIF($AH$1:AH119,AH120),"")</f>
        <v>102</v>
      </c>
      <c r="N120" s="9" t="s">
        <v>365</v>
      </c>
      <c r="Z120" s="10" t="str">
        <f t="shared" si="17"/>
        <v/>
      </c>
      <c r="AA120" s="10" t="str">
        <f t="shared" si="18"/>
        <v/>
      </c>
      <c r="AB120" s="10" t="str">
        <f t="shared" si="19"/>
        <v/>
      </c>
      <c r="AC120" s="10" t="str">
        <f t="shared" si="20"/>
        <v/>
      </c>
      <c r="AD120" s="10">
        <f t="shared" si="21"/>
        <v>55</v>
      </c>
      <c r="AE120" s="10" t="str">
        <f t="shared" si="22"/>
        <v/>
      </c>
      <c r="AF120" s="10" t="str">
        <f t="shared" si="23"/>
        <v/>
      </c>
      <c r="AG120" s="10" t="str">
        <f t="shared" si="24"/>
        <v/>
      </c>
      <c r="AH120" s="10" t="str">
        <f t="shared" si="25"/>
        <v/>
      </c>
      <c r="AI120" s="13" t="str">
        <f t="shared" si="26"/>
        <v>76</v>
      </c>
      <c r="AJ120" s="11">
        <f t="shared" si="27"/>
        <v>76</v>
      </c>
    </row>
    <row r="121" spans="1:36" x14ac:dyDescent="0.25">
      <c r="A121" s="1">
        <v>103</v>
      </c>
      <c r="B121" s="4">
        <v>48</v>
      </c>
      <c r="C121" s="9" t="s">
        <v>229</v>
      </c>
      <c r="D121" s="9" t="s">
        <v>173</v>
      </c>
      <c r="E121" s="9" t="s">
        <v>230</v>
      </c>
      <c r="F121" s="9">
        <v>1434598432</v>
      </c>
      <c r="G121" s="9" t="s">
        <v>32</v>
      </c>
      <c r="H121" s="27"/>
      <c r="I121" s="6">
        <v>7</v>
      </c>
      <c r="J121" s="6">
        <v>7</v>
      </c>
      <c r="K121" s="9">
        <v>22</v>
      </c>
      <c r="L121" s="7">
        <f t="shared" si="28"/>
        <v>55</v>
      </c>
      <c r="M121" s="8" t="str">
        <f>IF(J121=4,RANK(L121,$AA$19:$AA$323,0)+COUNTIF($AA$1:AA120,AA121),"")&amp;IF(J121=5,RANK(L121,$AB$19:$AB$323,0)+COUNTIF($AB$1:AB120,AB121),"")&amp;IF(J121=6,RANK(L121,$AC$19:$AC$323,0)+COUNTIF($AC$1:AC120,AC121),"")&amp;IF(J121=7,RANK(L121,$AD$19:$AD$323,0)+COUNTIF($AD$1:AD120,AD121),"")&amp;IF(J121=8,RANK(L121,$AE$19:$AE$323,0)+COUNTIF($AE$1:AE120,AE121),"")&amp;IF(J121=9,RANK(L121,$AF$19:$AF$323,0)+COUNTIF($AF$1:AF120,AF121),"")&amp;IF(J121=10,RANK(L121,$AG$19:$AG$323,0)+COUNTIF($AG$1:AG120,AG121),"")&amp;IF(J121=11,RANK(L121,$AH$19:$AH$323,0)+COUNTIF($AH$1:AH120,AH121),"")</f>
        <v>103</v>
      </c>
      <c r="N121" s="9" t="s">
        <v>365</v>
      </c>
      <c r="Z121" s="10" t="str">
        <f t="shared" si="17"/>
        <v/>
      </c>
      <c r="AA121" s="10" t="str">
        <f t="shared" si="18"/>
        <v/>
      </c>
      <c r="AB121" s="10" t="str">
        <f t="shared" si="19"/>
        <v/>
      </c>
      <c r="AC121" s="10" t="str">
        <f t="shared" si="20"/>
        <v/>
      </c>
      <c r="AD121" s="10">
        <f t="shared" si="21"/>
        <v>55</v>
      </c>
      <c r="AE121" s="10" t="str">
        <f t="shared" si="22"/>
        <v/>
      </c>
      <c r="AF121" s="10" t="str">
        <f t="shared" si="23"/>
        <v/>
      </c>
      <c r="AG121" s="10" t="str">
        <f t="shared" si="24"/>
        <v/>
      </c>
      <c r="AH121" s="10" t="str">
        <f t="shared" si="25"/>
        <v/>
      </c>
      <c r="AI121" s="13" t="str">
        <f t="shared" si="26"/>
        <v>76</v>
      </c>
      <c r="AJ121" s="11">
        <f t="shared" si="27"/>
        <v>76</v>
      </c>
    </row>
    <row r="122" spans="1:36" x14ac:dyDescent="0.25">
      <c r="A122" s="1">
        <v>104</v>
      </c>
      <c r="B122" s="4">
        <v>48</v>
      </c>
      <c r="C122" s="9" t="s">
        <v>231</v>
      </c>
      <c r="D122" s="9" t="s">
        <v>60</v>
      </c>
      <c r="E122" s="9" t="s">
        <v>147</v>
      </c>
      <c r="F122" s="9">
        <v>2890306977</v>
      </c>
      <c r="G122" s="9" t="s">
        <v>32</v>
      </c>
      <c r="H122" s="27"/>
      <c r="I122" s="6">
        <v>7</v>
      </c>
      <c r="J122" s="6">
        <v>7</v>
      </c>
      <c r="K122" s="9">
        <v>22</v>
      </c>
      <c r="L122" s="7">
        <f t="shared" si="28"/>
        <v>55</v>
      </c>
      <c r="M122" s="8" t="str">
        <f>IF(J122=4,RANK(L122,$AA$19:$AA$323,0)+COUNTIF($AA$1:AA121,AA122),"")&amp;IF(J122=5,RANK(L122,$AB$19:$AB$323,0)+COUNTIF($AB$1:AB121,AB122),"")&amp;IF(J122=6,RANK(L122,$AC$19:$AC$323,0)+COUNTIF($AC$1:AC121,AC122),"")&amp;IF(J122=7,RANK(L122,$AD$19:$AD$323,0)+COUNTIF($AD$1:AD121,AD122),"")&amp;IF(J122=8,RANK(L122,$AE$19:$AE$323,0)+COUNTIF($AE$1:AE121,AE122),"")&amp;IF(J122=9,RANK(L122,$AF$19:$AF$323,0)+COUNTIF($AF$1:AF121,AF122),"")&amp;IF(J122=10,RANK(L122,$AG$19:$AG$323,0)+COUNTIF($AG$1:AG121,AG122),"")&amp;IF(J122=11,RANK(L122,$AH$19:$AH$323,0)+COUNTIF($AH$1:AH121,AH122),"")</f>
        <v>104</v>
      </c>
      <c r="N122" s="9" t="s">
        <v>365</v>
      </c>
      <c r="Z122" s="10" t="str">
        <f t="shared" si="17"/>
        <v/>
      </c>
      <c r="AA122" s="10" t="str">
        <f t="shared" si="18"/>
        <v/>
      </c>
      <c r="AB122" s="10" t="str">
        <f t="shared" si="19"/>
        <v/>
      </c>
      <c r="AC122" s="10" t="str">
        <f t="shared" si="20"/>
        <v/>
      </c>
      <c r="AD122" s="10">
        <f t="shared" si="21"/>
        <v>55</v>
      </c>
      <c r="AE122" s="10" t="str">
        <f t="shared" si="22"/>
        <v/>
      </c>
      <c r="AF122" s="10" t="str">
        <f t="shared" si="23"/>
        <v/>
      </c>
      <c r="AG122" s="10" t="str">
        <f t="shared" si="24"/>
        <v/>
      </c>
      <c r="AH122" s="10" t="str">
        <f t="shared" si="25"/>
        <v/>
      </c>
      <c r="AI122" s="13" t="str">
        <f t="shared" si="26"/>
        <v>76</v>
      </c>
      <c r="AJ122" s="11">
        <f t="shared" si="27"/>
        <v>76</v>
      </c>
    </row>
    <row r="123" spans="1:36" x14ac:dyDescent="0.25">
      <c r="A123" s="1">
        <v>105</v>
      </c>
      <c r="B123" s="4">
        <v>48</v>
      </c>
      <c r="C123" s="9" t="s">
        <v>232</v>
      </c>
      <c r="D123" s="9" t="s">
        <v>188</v>
      </c>
      <c r="E123" s="9" t="s">
        <v>100</v>
      </c>
      <c r="F123" s="9">
        <v>1160065172</v>
      </c>
      <c r="G123" s="9" t="s">
        <v>32</v>
      </c>
      <c r="H123" s="27"/>
      <c r="I123" s="6">
        <v>7</v>
      </c>
      <c r="J123" s="6">
        <v>7</v>
      </c>
      <c r="K123" s="9">
        <v>22</v>
      </c>
      <c r="L123" s="7">
        <f t="shared" si="28"/>
        <v>55</v>
      </c>
      <c r="M123" s="8" t="str">
        <f>IF(J123=4,RANK(L123,$AA$19:$AA$323,0)+COUNTIF($AA$1:AA122,AA123),"")&amp;IF(J123=5,RANK(L123,$AB$19:$AB$323,0)+COUNTIF($AB$1:AB122,AB123),"")&amp;IF(J123=6,RANK(L123,$AC$19:$AC$323,0)+COUNTIF($AC$1:AC122,AC123),"")&amp;IF(J123=7,RANK(L123,$AD$19:$AD$323,0)+COUNTIF($AD$1:AD122,AD123),"")&amp;IF(J123=8,RANK(L123,$AE$19:$AE$323,0)+COUNTIF($AE$1:AE122,AE123),"")&amp;IF(J123=9,RANK(L123,$AF$19:$AF$323,0)+COUNTIF($AF$1:AF122,AF123),"")&amp;IF(J123=10,RANK(L123,$AG$19:$AG$323,0)+COUNTIF($AG$1:AG122,AG123),"")&amp;IF(J123=11,RANK(L123,$AH$19:$AH$323,0)+COUNTIF($AH$1:AH122,AH123),"")</f>
        <v>105</v>
      </c>
      <c r="N123" s="9" t="s">
        <v>365</v>
      </c>
      <c r="Z123" s="10" t="str">
        <f t="shared" si="17"/>
        <v/>
      </c>
      <c r="AA123" s="10" t="str">
        <f t="shared" si="18"/>
        <v/>
      </c>
      <c r="AB123" s="10" t="str">
        <f t="shared" si="19"/>
        <v/>
      </c>
      <c r="AC123" s="10" t="str">
        <f t="shared" si="20"/>
        <v/>
      </c>
      <c r="AD123" s="10">
        <f t="shared" si="21"/>
        <v>55</v>
      </c>
      <c r="AE123" s="10" t="str">
        <f t="shared" si="22"/>
        <v/>
      </c>
      <c r="AF123" s="10" t="str">
        <f t="shared" si="23"/>
        <v/>
      </c>
      <c r="AG123" s="10" t="str">
        <f t="shared" si="24"/>
        <v/>
      </c>
      <c r="AH123" s="10" t="str">
        <f t="shared" si="25"/>
        <v/>
      </c>
      <c r="AI123" s="13" t="str">
        <f t="shared" si="26"/>
        <v>76</v>
      </c>
      <c r="AJ123" s="11">
        <f t="shared" si="27"/>
        <v>76</v>
      </c>
    </row>
    <row r="124" spans="1:36" x14ac:dyDescent="0.25">
      <c r="A124" s="1">
        <v>106</v>
      </c>
      <c r="B124" s="4">
        <v>48</v>
      </c>
      <c r="C124" s="9" t="s">
        <v>233</v>
      </c>
      <c r="D124" s="9" t="s">
        <v>234</v>
      </c>
      <c r="E124" s="9" t="s">
        <v>71</v>
      </c>
      <c r="F124" s="9">
        <v>3433856595</v>
      </c>
      <c r="G124" s="9" t="s">
        <v>28</v>
      </c>
      <c r="H124" s="27"/>
      <c r="I124" s="6">
        <v>7</v>
      </c>
      <c r="J124" s="6">
        <v>7</v>
      </c>
      <c r="K124" s="9">
        <v>22</v>
      </c>
      <c r="L124" s="7">
        <f t="shared" si="28"/>
        <v>55</v>
      </c>
      <c r="M124" s="8" t="str">
        <f>IF(J124=4,RANK(L124,$AA$19:$AA$323,0)+COUNTIF($AA$1:AA123,AA124),"")&amp;IF(J124=5,RANK(L124,$AB$19:$AB$323,0)+COUNTIF($AB$1:AB123,AB124),"")&amp;IF(J124=6,RANK(L124,$AC$19:$AC$323,0)+COUNTIF($AC$1:AC123,AC124),"")&amp;IF(J124=7,RANK(L124,$AD$19:$AD$323,0)+COUNTIF($AD$1:AD123,AD124),"")&amp;IF(J124=8,RANK(L124,$AE$19:$AE$323,0)+COUNTIF($AE$1:AE123,AE124),"")&amp;IF(J124=9,RANK(L124,$AF$19:$AF$323,0)+COUNTIF($AF$1:AF123,AF124),"")&amp;IF(J124=10,RANK(L124,$AG$19:$AG$323,0)+COUNTIF($AG$1:AG123,AG124),"")&amp;IF(J124=11,RANK(L124,$AH$19:$AH$323,0)+COUNTIF($AH$1:AH123,AH124),"")</f>
        <v>106</v>
      </c>
      <c r="N124" s="9" t="s">
        <v>365</v>
      </c>
      <c r="Z124" s="10" t="str">
        <f t="shared" si="17"/>
        <v/>
      </c>
      <c r="AA124" s="10" t="str">
        <f t="shared" si="18"/>
        <v/>
      </c>
      <c r="AB124" s="10" t="str">
        <f t="shared" si="19"/>
        <v/>
      </c>
      <c r="AC124" s="10" t="str">
        <f t="shared" si="20"/>
        <v/>
      </c>
      <c r="AD124" s="10">
        <f t="shared" si="21"/>
        <v>55</v>
      </c>
      <c r="AE124" s="10" t="str">
        <f t="shared" si="22"/>
        <v/>
      </c>
      <c r="AF124" s="10" t="str">
        <f t="shared" si="23"/>
        <v/>
      </c>
      <c r="AG124" s="10" t="str">
        <f t="shared" si="24"/>
        <v/>
      </c>
      <c r="AH124" s="10" t="str">
        <f t="shared" si="25"/>
        <v/>
      </c>
      <c r="AI124" s="13" t="str">
        <f t="shared" si="26"/>
        <v>76</v>
      </c>
      <c r="AJ124" s="11">
        <f t="shared" si="27"/>
        <v>76</v>
      </c>
    </row>
    <row r="125" spans="1:36" x14ac:dyDescent="0.25">
      <c r="A125" s="1">
        <v>107</v>
      </c>
      <c r="B125" s="4">
        <v>48</v>
      </c>
      <c r="C125" s="9" t="s">
        <v>235</v>
      </c>
      <c r="D125" s="9" t="s">
        <v>99</v>
      </c>
      <c r="E125" s="9" t="s">
        <v>100</v>
      </c>
      <c r="F125" s="9">
        <v>2359769706</v>
      </c>
      <c r="G125" s="9" t="s">
        <v>32</v>
      </c>
      <c r="H125" s="27"/>
      <c r="I125" s="6">
        <v>7</v>
      </c>
      <c r="J125" s="6">
        <v>7</v>
      </c>
      <c r="K125" s="9">
        <v>20</v>
      </c>
      <c r="L125" s="7">
        <f t="shared" si="28"/>
        <v>50</v>
      </c>
      <c r="M125" s="8" t="str">
        <f>IF(J125=4,RANK(L125,$AA$19:$AA$323,0)+COUNTIF($AA$1:AA124,AA125),"")&amp;IF(J125=5,RANK(L125,$AB$19:$AB$323,0)+COUNTIF($AB$1:AB124,AB125),"")&amp;IF(J125=6,RANK(L125,$AC$19:$AC$323,0)+COUNTIF($AC$1:AC124,AC125),"")&amp;IF(J125=7,RANK(L125,$AD$19:$AD$323,0)+COUNTIF($AD$1:AD124,AD125),"")&amp;IF(J125=8,RANK(L125,$AE$19:$AE$323,0)+COUNTIF($AE$1:AE124,AE125),"")&amp;IF(J125=9,RANK(L125,$AF$19:$AF$323,0)+COUNTIF($AF$1:AF124,AF125),"")&amp;IF(J125=10,RANK(L125,$AG$19:$AG$323,0)+COUNTIF($AG$1:AG124,AG125),"")&amp;IF(J125=11,RANK(L125,$AH$19:$AH$323,0)+COUNTIF($AH$1:AH124,AH125),"")</f>
        <v>107</v>
      </c>
      <c r="N125" s="9" t="s">
        <v>365</v>
      </c>
      <c r="Z125" s="10" t="str">
        <f t="shared" si="17"/>
        <v/>
      </c>
      <c r="AA125" s="10" t="str">
        <f t="shared" si="18"/>
        <v/>
      </c>
      <c r="AB125" s="10" t="str">
        <f t="shared" si="19"/>
        <v/>
      </c>
      <c r="AC125" s="10" t="str">
        <f t="shared" si="20"/>
        <v/>
      </c>
      <c r="AD125" s="10">
        <f t="shared" si="21"/>
        <v>50</v>
      </c>
      <c r="AE125" s="10" t="str">
        <f t="shared" si="22"/>
        <v/>
      </c>
      <c r="AF125" s="10" t="str">
        <f t="shared" si="23"/>
        <v/>
      </c>
      <c r="AG125" s="10" t="str">
        <f t="shared" si="24"/>
        <v/>
      </c>
      <c r="AH125" s="10" t="str">
        <f t="shared" si="25"/>
        <v/>
      </c>
      <c r="AI125" s="13" t="str">
        <f t="shared" si="26"/>
        <v>107</v>
      </c>
      <c r="AJ125" s="11">
        <f t="shared" si="27"/>
        <v>107</v>
      </c>
    </row>
    <row r="126" spans="1:36" x14ac:dyDescent="0.25">
      <c r="A126" s="1">
        <v>108</v>
      </c>
      <c r="B126" s="4">
        <v>48</v>
      </c>
      <c r="C126" s="9" t="s">
        <v>236</v>
      </c>
      <c r="D126" s="9" t="s">
        <v>60</v>
      </c>
      <c r="E126" s="9" t="s">
        <v>100</v>
      </c>
      <c r="F126" s="9">
        <v>4271512785</v>
      </c>
      <c r="G126" s="9" t="s">
        <v>28</v>
      </c>
      <c r="H126" s="27"/>
      <c r="I126" s="6">
        <v>7</v>
      </c>
      <c r="J126" s="6">
        <v>7</v>
      </c>
      <c r="K126" s="9">
        <v>20</v>
      </c>
      <c r="L126" s="7">
        <f t="shared" si="28"/>
        <v>50</v>
      </c>
      <c r="M126" s="8" t="str">
        <f>IF(J126=4,RANK(L126,$AA$19:$AA$323,0)+COUNTIF($AA$1:AA125,AA126),"")&amp;IF(J126=5,RANK(L126,$AB$19:$AB$323,0)+COUNTIF($AB$1:AB125,AB126),"")&amp;IF(J126=6,RANK(L126,$AC$19:$AC$323,0)+COUNTIF($AC$1:AC125,AC126),"")&amp;IF(J126=7,RANK(L126,$AD$19:$AD$323,0)+COUNTIF($AD$1:AD125,AD126),"")&amp;IF(J126=8,RANK(L126,$AE$19:$AE$323,0)+COUNTIF($AE$1:AE125,AE126),"")&amp;IF(J126=9,RANK(L126,$AF$19:$AF$323,0)+COUNTIF($AF$1:AF125,AF126),"")&amp;IF(J126=10,RANK(L126,$AG$19:$AG$323,0)+COUNTIF($AG$1:AG125,AG126),"")&amp;IF(J126=11,RANK(L126,$AH$19:$AH$323,0)+COUNTIF($AH$1:AH125,AH126),"")</f>
        <v>108</v>
      </c>
      <c r="N126" s="9" t="s">
        <v>365</v>
      </c>
      <c r="Z126" s="10" t="str">
        <f t="shared" si="17"/>
        <v/>
      </c>
      <c r="AA126" s="10" t="str">
        <f t="shared" si="18"/>
        <v/>
      </c>
      <c r="AB126" s="10" t="str">
        <f t="shared" si="19"/>
        <v/>
      </c>
      <c r="AC126" s="10" t="str">
        <f t="shared" si="20"/>
        <v/>
      </c>
      <c r="AD126" s="10">
        <f t="shared" si="21"/>
        <v>50</v>
      </c>
      <c r="AE126" s="10" t="str">
        <f t="shared" si="22"/>
        <v/>
      </c>
      <c r="AF126" s="10" t="str">
        <f t="shared" si="23"/>
        <v/>
      </c>
      <c r="AG126" s="10" t="str">
        <f t="shared" si="24"/>
        <v/>
      </c>
      <c r="AH126" s="10" t="str">
        <f t="shared" si="25"/>
        <v/>
      </c>
      <c r="AI126" s="13" t="str">
        <f t="shared" si="26"/>
        <v>107</v>
      </c>
      <c r="AJ126" s="11">
        <f t="shared" si="27"/>
        <v>107</v>
      </c>
    </row>
    <row r="127" spans="1:36" x14ac:dyDescent="0.25">
      <c r="A127" s="1">
        <v>109</v>
      </c>
      <c r="B127" s="4">
        <v>48</v>
      </c>
      <c r="C127" s="9" t="s">
        <v>237</v>
      </c>
      <c r="D127" s="9" t="s">
        <v>113</v>
      </c>
      <c r="E127" s="9" t="s">
        <v>34</v>
      </c>
      <c r="F127" s="9">
        <v>1398387004</v>
      </c>
      <c r="G127" s="9" t="s">
        <v>32</v>
      </c>
      <c r="H127" s="27"/>
      <c r="I127" s="6">
        <v>7</v>
      </c>
      <c r="J127" s="6">
        <v>7</v>
      </c>
      <c r="K127" s="9">
        <v>20</v>
      </c>
      <c r="L127" s="7">
        <f t="shared" si="28"/>
        <v>50</v>
      </c>
      <c r="M127" s="8" t="str">
        <f>IF(J127=4,RANK(L127,$AA$19:$AA$323,0)+COUNTIF($AA$1:AA126,AA127),"")&amp;IF(J127=5,RANK(L127,$AB$19:$AB$323,0)+COUNTIF($AB$1:AB126,AB127),"")&amp;IF(J127=6,RANK(L127,$AC$19:$AC$323,0)+COUNTIF($AC$1:AC126,AC127),"")&amp;IF(J127=7,RANK(L127,$AD$19:$AD$323,0)+COUNTIF($AD$1:AD126,AD127),"")&amp;IF(J127=8,RANK(L127,$AE$19:$AE$323,0)+COUNTIF($AE$1:AE126,AE127),"")&amp;IF(J127=9,RANK(L127,$AF$19:$AF$323,0)+COUNTIF($AF$1:AF126,AF127),"")&amp;IF(J127=10,RANK(L127,$AG$19:$AG$323,0)+COUNTIF($AG$1:AG126,AG127),"")&amp;IF(J127=11,RANK(L127,$AH$19:$AH$323,0)+COUNTIF($AH$1:AH126,AH127),"")</f>
        <v>109</v>
      </c>
      <c r="N127" s="9" t="s">
        <v>365</v>
      </c>
      <c r="Z127" s="10" t="str">
        <f t="shared" si="17"/>
        <v/>
      </c>
      <c r="AA127" s="10" t="str">
        <f t="shared" si="18"/>
        <v/>
      </c>
      <c r="AB127" s="10" t="str">
        <f t="shared" si="19"/>
        <v/>
      </c>
      <c r="AC127" s="10" t="str">
        <f t="shared" si="20"/>
        <v/>
      </c>
      <c r="AD127" s="10">
        <f t="shared" si="21"/>
        <v>50</v>
      </c>
      <c r="AE127" s="10" t="str">
        <f t="shared" si="22"/>
        <v/>
      </c>
      <c r="AF127" s="10" t="str">
        <f t="shared" si="23"/>
        <v/>
      </c>
      <c r="AG127" s="10" t="str">
        <f t="shared" si="24"/>
        <v/>
      </c>
      <c r="AH127" s="10" t="str">
        <f t="shared" si="25"/>
        <v/>
      </c>
      <c r="AI127" s="13" t="str">
        <f t="shared" si="26"/>
        <v>107</v>
      </c>
      <c r="AJ127" s="11">
        <f t="shared" si="27"/>
        <v>107</v>
      </c>
    </row>
    <row r="128" spans="1:36" x14ac:dyDescent="0.25">
      <c r="A128" s="1">
        <v>110</v>
      </c>
      <c r="B128" s="4">
        <v>48</v>
      </c>
      <c r="C128" s="9" t="s">
        <v>238</v>
      </c>
      <c r="D128" s="9" t="s">
        <v>239</v>
      </c>
      <c r="E128" s="9" t="s">
        <v>214</v>
      </c>
      <c r="F128" s="9">
        <v>3251966556</v>
      </c>
      <c r="G128" s="9" t="s">
        <v>28</v>
      </c>
      <c r="H128" s="27"/>
      <c r="I128" s="6">
        <v>7</v>
      </c>
      <c r="J128" s="6">
        <v>7</v>
      </c>
      <c r="K128" s="9">
        <v>20</v>
      </c>
      <c r="L128" s="7">
        <f t="shared" si="28"/>
        <v>50</v>
      </c>
      <c r="M128" s="8" t="str">
        <f>IF(J128=4,RANK(L128,$AA$19:$AA$323,0)+COUNTIF($AA$1:AA127,AA128),"")&amp;IF(J128=5,RANK(L128,$AB$19:$AB$323,0)+COUNTIF($AB$1:AB127,AB128),"")&amp;IF(J128=6,RANK(L128,$AC$19:$AC$323,0)+COUNTIF($AC$1:AC127,AC128),"")&amp;IF(J128=7,RANK(L128,$AD$19:$AD$323,0)+COUNTIF($AD$1:AD127,AD128),"")&amp;IF(J128=8,RANK(L128,$AE$19:$AE$323,0)+COUNTIF($AE$1:AE127,AE128),"")&amp;IF(J128=9,RANK(L128,$AF$19:$AF$323,0)+COUNTIF($AF$1:AF127,AF128),"")&amp;IF(J128=10,RANK(L128,$AG$19:$AG$323,0)+COUNTIF($AG$1:AG127,AG128),"")&amp;IF(J128=11,RANK(L128,$AH$19:$AH$323,0)+COUNTIF($AH$1:AH127,AH128),"")</f>
        <v>110</v>
      </c>
      <c r="N128" s="9" t="s">
        <v>365</v>
      </c>
      <c r="Z128" s="10" t="str">
        <f t="shared" si="17"/>
        <v/>
      </c>
      <c r="AA128" s="10" t="str">
        <f t="shared" si="18"/>
        <v/>
      </c>
      <c r="AB128" s="10" t="str">
        <f t="shared" si="19"/>
        <v/>
      </c>
      <c r="AC128" s="10" t="str">
        <f t="shared" si="20"/>
        <v/>
      </c>
      <c r="AD128" s="10">
        <f t="shared" si="21"/>
        <v>50</v>
      </c>
      <c r="AE128" s="10" t="str">
        <f t="shared" si="22"/>
        <v/>
      </c>
      <c r="AF128" s="10" t="str">
        <f t="shared" si="23"/>
        <v/>
      </c>
      <c r="AG128" s="10" t="str">
        <f t="shared" si="24"/>
        <v/>
      </c>
      <c r="AH128" s="10" t="str">
        <f t="shared" si="25"/>
        <v/>
      </c>
      <c r="AI128" s="13" t="str">
        <f t="shared" si="26"/>
        <v>107</v>
      </c>
      <c r="AJ128" s="11">
        <f t="shared" si="27"/>
        <v>107</v>
      </c>
    </row>
    <row r="129" spans="1:36" x14ac:dyDescent="0.25">
      <c r="A129" s="1">
        <v>111</v>
      </c>
      <c r="B129" s="4">
        <v>48</v>
      </c>
      <c r="C129" s="9" t="s">
        <v>240</v>
      </c>
      <c r="D129" s="9" t="s">
        <v>241</v>
      </c>
      <c r="E129" s="9" t="s">
        <v>242</v>
      </c>
      <c r="F129" s="9">
        <v>3264237132</v>
      </c>
      <c r="G129" s="9" t="s">
        <v>28</v>
      </c>
      <c r="H129" s="27"/>
      <c r="I129" s="6">
        <v>7</v>
      </c>
      <c r="J129" s="6">
        <v>7</v>
      </c>
      <c r="K129" s="9">
        <v>20</v>
      </c>
      <c r="L129" s="7">
        <f t="shared" si="28"/>
        <v>50</v>
      </c>
      <c r="M129" s="8" t="str">
        <f>IF(J129=4,RANK(L129,$AA$19:$AA$323,0)+COUNTIF($AA$1:AA128,AA129),"")&amp;IF(J129=5,RANK(L129,$AB$19:$AB$323,0)+COUNTIF($AB$1:AB128,AB129),"")&amp;IF(J129=6,RANK(L129,$AC$19:$AC$323,0)+COUNTIF($AC$1:AC128,AC129),"")&amp;IF(J129=7,RANK(L129,$AD$19:$AD$323,0)+COUNTIF($AD$1:AD128,AD129),"")&amp;IF(J129=8,RANK(L129,$AE$19:$AE$323,0)+COUNTIF($AE$1:AE128,AE129),"")&amp;IF(J129=9,RANK(L129,$AF$19:$AF$323,0)+COUNTIF($AF$1:AF128,AF129),"")&amp;IF(J129=10,RANK(L129,$AG$19:$AG$323,0)+COUNTIF($AG$1:AG128,AG129),"")&amp;IF(J129=11,RANK(L129,$AH$19:$AH$323,0)+COUNTIF($AH$1:AH128,AH129),"")</f>
        <v>111</v>
      </c>
      <c r="N129" s="9" t="s">
        <v>365</v>
      </c>
      <c r="Z129" s="10" t="str">
        <f t="shared" si="17"/>
        <v/>
      </c>
      <c r="AA129" s="10" t="str">
        <f t="shared" si="18"/>
        <v/>
      </c>
      <c r="AB129" s="10" t="str">
        <f t="shared" si="19"/>
        <v/>
      </c>
      <c r="AC129" s="10" t="str">
        <f t="shared" si="20"/>
        <v/>
      </c>
      <c r="AD129" s="10">
        <f t="shared" si="21"/>
        <v>50</v>
      </c>
      <c r="AE129" s="10" t="str">
        <f t="shared" si="22"/>
        <v/>
      </c>
      <c r="AF129" s="10" t="str">
        <f t="shared" si="23"/>
        <v/>
      </c>
      <c r="AG129" s="10" t="str">
        <f t="shared" si="24"/>
        <v/>
      </c>
      <c r="AH129" s="10" t="str">
        <f t="shared" si="25"/>
        <v/>
      </c>
      <c r="AI129" s="13" t="str">
        <f t="shared" si="26"/>
        <v>107</v>
      </c>
      <c r="AJ129" s="11">
        <f t="shared" si="27"/>
        <v>107</v>
      </c>
    </row>
    <row r="130" spans="1:36" x14ac:dyDescent="0.25">
      <c r="A130" s="1">
        <v>112</v>
      </c>
      <c r="B130" s="4">
        <v>48</v>
      </c>
      <c r="C130" s="9" t="s">
        <v>243</v>
      </c>
      <c r="D130" s="9" t="s">
        <v>166</v>
      </c>
      <c r="E130" s="9" t="s">
        <v>244</v>
      </c>
      <c r="F130" s="9">
        <v>644693851</v>
      </c>
      <c r="G130" s="9" t="s">
        <v>28</v>
      </c>
      <c r="H130" s="27"/>
      <c r="I130" s="6">
        <v>7</v>
      </c>
      <c r="J130" s="6">
        <v>7</v>
      </c>
      <c r="K130" s="9">
        <v>20</v>
      </c>
      <c r="L130" s="7">
        <f t="shared" si="28"/>
        <v>50</v>
      </c>
      <c r="M130" s="8" t="str">
        <f>IF(J130=4,RANK(L130,$AA$19:$AA$323,0)+COUNTIF($AA$1:AA129,AA130),"")&amp;IF(J130=5,RANK(L130,$AB$19:$AB$323,0)+COUNTIF($AB$1:AB129,AB130),"")&amp;IF(J130=6,RANK(L130,$AC$19:$AC$323,0)+COUNTIF($AC$1:AC129,AC130),"")&amp;IF(J130=7,RANK(L130,$AD$19:$AD$323,0)+COUNTIF($AD$1:AD129,AD130),"")&amp;IF(J130=8,RANK(L130,$AE$19:$AE$323,0)+COUNTIF($AE$1:AE129,AE130),"")&amp;IF(J130=9,RANK(L130,$AF$19:$AF$323,0)+COUNTIF($AF$1:AF129,AF130),"")&amp;IF(J130=10,RANK(L130,$AG$19:$AG$323,0)+COUNTIF($AG$1:AG129,AG130),"")&amp;IF(J130=11,RANK(L130,$AH$19:$AH$323,0)+COUNTIF($AH$1:AH129,AH130),"")</f>
        <v>112</v>
      </c>
      <c r="N130" s="9" t="s">
        <v>365</v>
      </c>
      <c r="Z130" s="10" t="str">
        <f t="shared" si="17"/>
        <v/>
      </c>
      <c r="AA130" s="10" t="str">
        <f t="shared" si="18"/>
        <v/>
      </c>
      <c r="AB130" s="10" t="str">
        <f t="shared" si="19"/>
        <v/>
      </c>
      <c r="AC130" s="10" t="str">
        <f t="shared" si="20"/>
        <v/>
      </c>
      <c r="AD130" s="10">
        <f t="shared" si="21"/>
        <v>50</v>
      </c>
      <c r="AE130" s="10" t="str">
        <f t="shared" si="22"/>
        <v/>
      </c>
      <c r="AF130" s="10" t="str">
        <f t="shared" si="23"/>
        <v/>
      </c>
      <c r="AG130" s="10" t="str">
        <f t="shared" si="24"/>
        <v/>
      </c>
      <c r="AH130" s="10" t="str">
        <f t="shared" si="25"/>
        <v/>
      </c>
      <c r="AI130" s="13" t="str">
        <f t="shared" si="26"/>
        <v>107</v>
      </c>
      <c r="AJ130" s="11">
        <f t="shared" si="27"/>
        <v>107</v>
      </c>
    </row>
    <row r="131" spans="1:36" x14ac:dyDescent="0.25">
      <c r="A131" s="1">
        <v>113</v>
      </c>
      <c r="B131" s="4">
        <v>48</v>
      </c>
      <c r="C131" s="9" t="s">
        <v>245</v>
      </c>
      <c r="D131" s="9" t="s">
        <v>30</v>
      </c>
      <c r="E131" s="9" t="s">
        <v>40</v>
      </c>
      <c r="F131" s="9">
        <v>415656882</v>
      </c>
      <c r="G131" s="9" t="s">
        <v>28</v>
      </c>
      <c r="H131" s="27"/>
      <c r="I131" s="6">
        <v>7</v>
      </c>
      <c r="J131" s="6">
        <v>7</v>
      </c>
      <c r="K131" s="9">
        <v>20</v>
      </c>
      <c r="L131" s="7">
        <f t="shared" si="28"/>
        <v>50</v>
      </c>
      <c r="M131" s="8" t="str">
        <f>IF(J131=4,RANK(L131,$AA$19:$AA$323,0)+COUNTIF($AA$1:AA130,AA131),"")&amp;IF(J131=5,RANK(L131,$AB$19:$AB$323,0)+COUNTIF($AB$1:AB130,AB131),"")&amp;IF(J131=6,RANK(L131,$AC$19:$AC$323,0)+COUNTIF($AC$1:AC130,AC131),"")&amp;IF(J131=7,RANK(L131,$AD$19:$AD$323,0)+COUNTIF($AD$1:AD130,AD131),"")&amp;IF(J131=8,RANK(L131,$AE$19:$AE$323,0)+COUNTIF($AE$1:AE130,AE131),"")&amp;IF(J131=9,RANK(L131,$AF$19:$AF$323,0)+COUNTIF($AF$1:AF130,AF131),"")&amp;IF(J131=10,RANK(L131,$AG$19:$AG$323,0)+COUNTIF($AG$1:AG130,AG131),"")&amp;IF(J131=11,RANK(L131,$AH$19:$AH$323,0)+COUNTIF($AH$1:AH130,AH131),"")</f>
        <v>113</v>
      </c>
      <c r="N131" s="9" t="s">
        <v>365</v>
      </c>
      <c r="Z131" s="10" t="str">
        <f t="shared" si="17"/>
        <v/>
      </c>
      <c r="AA131" s="10" t="str">
        <f t="shared" si="18"/>
        <v/>
      </c>
      <c r="AB131" s="10" t="str">
        <f t="shared" si="19"/>
        <v/>
      </c>
      <c r="AC131" s="10" t="str">
        <f t="shared" si="20"/>
        <v/>
      </c>
      <c r="AD131" s="10">
        <f t="shared" si="21"/>
        <v>50</v>
      </c>
      <c r="AE131" s="10" t="str">
        <f t="shared" si="22"/>
        <v/>
      </c>
      <c r="AF131" s="10" t="str">
        <f t="shared" si="23"/>
        <v/>
      </c>
      <c r="AG131" s="10" t="str">
        <f t="shared" si="24"/>
        <v/>
      </c>
      <c r="AH131" s="10" t="str">
        <f t="shared" si="25"/>
        <v/>
      </c>
      <c r="AI131" s="13" t="str">
        <f t="shared" si="26"/>
        <v>107</v>
      </c>
      <c r="AJ131" s="11">
        <f t="shared" si="27"/>
        <v>107</v>
      </c>
    </row>
    <row r="132" spans="1:36" x14ac:dyDescent="0.25">
      <c r="A132" s="1">
        <v>114</v>
      </c>
      <c r="B132" s="4">
        <v>48</v>
      </c>
      <c r="C132" s="9" t="s">
        <v>246</v>
      </c>
      <c r="D132" s="9" t="s">
        <v>68</v>
      </c>
      <c r="E132" s="9" t="s">
        <v>164</v>
      </c>
      <c r="F132" s="9">
        <v>1658608622</v>
      </c>
      <c r="G132" s="9" t="s">
        <v>28</v>
      </c>
      <c r="H132" s="27"/>
      <c r="I132" s="6">
        <v>7</v>
      </c>
      <c r="J132" s="6">
        <v>7</v>
      </c>
      <c r="K132" s="9">
        <v>20</v>
      </c>
      <c r="L132" s="7">
        <f t="shared" si="28"/>
        <v>50</v>
      </c>
      <c r="M132" s="8" t="str">
        <f>IF(J132=4,RANK(L132,$AA$19:$AA$323,0)+COUNTIF($AA$1:AA131,AA132),"")&amp;IF(J132=5,RANK(L132,$AB$19:$AB$323,0)+COUNTIF($AB$1:AB131,AB132),"")&amp;IF(J132=6,RANK(L132,$AC$19:$AC$323,0)+COUNTIF($AC$1:AC131,AC132),"")&amp;IF(J132=7,RANK(L132,$AD$19:$AD$323,0)+COUNTIF($AD$1:AD131,AD132),"")&amp;IF(J132=8,RANK(L132,$AE$19:$AE$323,0)+COUNTIF($AE$1:AE131,AE132),"")&amp;IF(J132=9,RANK(L132,$AF$19:$AF$323,0)+COUNTIF($AF$1:AF131,AF132),"")&amp;IF(J132=10,RANK(L132,$AG$19:$AG$323,0)+COUNTIF($AG$1:AG131,AG132),"")&amp;IF(J132=11,RANK(L132,$AH$19:$AH$323,0)+COUNTIF($AH$1:AH131,AH132),"")</f>
        <v>114</v>
      </c>
      <c r="N132" s="9" t="s">
        <v>365</v>
      </c>
      <c r="Z132" s="10" t="str">
        <f t="shared" si="17"/>
        <v/>
      </c>
      <c r="AA132" s="10" t="str">
        <f t="shared" si="18"/>
        <v/>
      </c>
      <c r="AB132" s="10" t="str">
        <f t="shared" si="19"/>
        <v/>
      </c>
      <c r="AC132" s="10" t="str">
        <f t="shared" si="20"/>
        <v/>
      </c>
      <c r="AD132" s="10">
        <f t="shared" si="21"/>
        <v>50</v>
      </c>
      <c r="AE132" s="10" t="str">
        <f t="shared" si="22"/>
        <v/>
      </c>
      <c r="AF132" s="10" t="str">
        <f t="shared" si="23"/>
        <v/>
      </c>
      <c r="AG132" s="10" t="str">
        <f t="shared" si="24"/>
        <v/>
      </c>
      <c r="AH132" s="10" t="str">
        <f t="shared" si="25"/>
        <v/>
      </c>
      <c r="AI132" s="13" t="str">
        <f t="shared" si="26"/>
        <v>107</v>
      </c>
      <c r="AJ132" s="11">
        <f t="shared" si="27"/>
        <v>107</v>
      </c>
    </row>
    <row r="133" spans="1:36" x14ac:dyDescent="0.25">
      <c r="A133" s="1">
        <v>115</v>
      </c>
      <c r="B133" s="4">
        <v>48</v>
      </c>
      <c r="C133" s="9" t="s">
        <v>247</v>
      </c>
      <c r="D133" s="9" t="s">
        <v>106</v>
      </c>
      <c r="E133" s="9" t="s">
        <v>48</v>
      </c>
      <c r="F133" s="9">
        <v>3752060676</v>
      </c>
      <c r="G133" s="9" t="s">
        <v>28</v>
      </c>
      <c r="H133" s="27"/>
      <c r="I133" s="6">
        <v>7</v>
      </c>
      <c r="J133" s="6">
        <v>7</v>
      </c>
      <c r="K133" s="9">
        <v>20</v>
      </c>
      <c r="L133" s="7">
        <f t="shared" si="28"/>
        <v>50</v>
      </c>
      <c r="M133" s="8" t="str">
        <f>IF(J133=4,RANK(L133,$AA$19:$AA$323,0)+COUNTIF($AA$1:AA132,AA133),"")&amp;IF(J133=5,RANK(L133,$AB$19:$AB$323,0)+COUNTIF($AB$1:AB132,AB133),"")&amp;IF(J133=6,RANK(L133,$AC$19:$AC$323,0)+COUNTIF($AC$1:AC132,AC133),"")&amp;IF(J133=7,RANK(L133,$AD$19:$AD$323,0)+COUNTIF($AD$1:AD132,AD133),"")&amp;IF(J133=8,RANK(L133,$AE$19:$AE$323,0)+COUNTIF($AE$1:AE132,AE133),"")&amp;IF(J133=9,RANK(L133,$AF$19:$AF$323,0)+COUNTIF($AF$1:AF132,AF133),"")&amp;IF(J133=10,RANK(L133,$AG$19:$AG$323,0)+COUNTIF($AG$1:AG132,AG133),"")&amp;IF(J133=11,RANK(L133,$AH$19:$AH$323,0)+COUNTIF($AH$1:AH132,AH133),"")</f>
        <v>115</v>
      </c>
      <c r="N133" s="9" t="s">
        <v>365</v>
      </c>
      <c r="Z133" s="10" t="str">
        <f t="shared" si="17"/>
        <v/>
      </c>
      <c r="AA133" s="10" t="str">
        <f t="shared" si="18"/>
        <v/>
      </c>
      <c r="AB133" s="10" t="str">
        <f t="shared" si="19"/>
        <v/>
      </c>
      <c r="AC133" s="10" t="str">
        <f t="shared" si="20"/>
        <v/>
      </c>
      <c r="AD133" s="10">
        <f t="shared" si="21"/>
        <v>50</v>
      </c>
      <c r="AE133" s="10" t="str">
        <f t="shared" si="22"/>
        <v/>
      </c>
      <c r="AF133" s="10" t="str">
        <f t="shared" si="23"/>
        <v/>
      </c>
      <c r="AG133" s="10" t="str">
        <f t="shared" si="24"/>
        <v/>
      </c>
      <c r="AH133" s="10" t="str">
        <f t="shared" si="25"/>
        <v/>
      </c>
      <c r="AI133" s="13" t="str">
        <f t="shared" si="26"/>
        <v>107</v>
      </c>
      <c r="AJ133" s="11">
        <f t="shared" si="27"/>
        <v>107</v>
      </c>
    </row>
    <row r="134" spans="1:36" x14ac:dyDescent="0.25">
      <c r="A134" s="1">
        <v>116</v>
      </c>
      <c r="B134" s="4">
        <v>48</v>
      </c>
      <c r="C134" s="9" t="s">
        <v>248</v>
      </c>
      <c r="D134" s="9" t="s">
        <v>166</v>
      </c>
      <c r="E134" s="9" t="s">
        <v>141</v>
      </c>
      <c r="F134" s="9">
        <v>2362587842</v>
      </c>
      <c r="G134" s="9" t="s">
        <v>28</v>
      </c>
      <c r="H134" s="27"/>
      <c r="I134" s="6">
        <v>7</v>
      </c>
      <c r="J134" s="6">
        <v>7</v>
      </c>
      <c r="K134" s="9">
        <v>20</v>
      </c>
      <c r="L134" s="7">
        <f t="shared" si="28"/>
        <v>50</v>
      </c>
      <c r="M134" s="8" t="str">
        <f>IF(J134=4,RANK(L134,$AA$19:$AA$323,0)+COUNTIF($AA$1:AA133,AA134),"")&amp;IF(J134=5,RANK(L134,$AB$19:$AB$323,0)+COUNTIF($AB$1:AB133,AB134),"")&amp;IF(J134=6,RANK(L134,$AC$19:$AC$323,0)+COUNTIF($AC$1:AC133,AC134),"")&amp;IF(J134=7,RANK(L134,$AD$19:$AD$323,0)+COUNTIF($AD$1:AD133,AD134),"")&amp;IF(J134=8,RANK(L134,$AE$19:$AE$323,0)+COUNTIF($AE$1:AE133,AE134),"")&amp;IF(J134=9,RANK(L134,$AF$19:$AF$323,0)+COUNTIF($AF$1:AF133,AF134),"")&amp;IF(J134=10,RANK(L134,$AG$19:$AG$323,0)+COUNTIF($AG$1:AG133,AG134),"")&amp;IF(J134=11,RANK(L134,$AH$19:$AH$323,0)+COUNTIF($AH$1:AH133,AH134),"")</f>
        <v>116</v>
      </c>
      <c r="N134" s="9" t="s">
        <v>365</v>
      </c>
      <c r="Z134" s="10" t="str">
        <f t="shared" si="17"/>
        <v/>
      </c>
      <c r="AA134" s="10" t="str">
        <f t="shared" si="18"/>
        <v/>
      </c>
      <c r="AB134" s="10" t="str">
        <f t="shared" si="19"/>
        <v/>
      </c>
      <c r="AC134" s="10" t="str">
        <f t="shared" si="20"/>
        <v/>
      </c>
      <c r="AD134" s="10">
        <f t="shared" si="21"/>
        <v>50</v>
      </c>
      <c r="AE134" s="10" t="str">
        <f t="shared" si="22"/>
        <v/>
      </c>
      <c r="AF134" s="10" t="str">
        <f t="shared" si="23"/>
        <v/>
      </c>
      <c r="AG134" s="10" t="str">
        <f t="shared" si="24"/>
        <v/>
      </c>
      <c r="AH134" s="10" t="str">
        <f t="shared" si="25"/>
        <v/>
      </c>
      <c r="AI134" s="13" t="str">
        <f t="shared" si="26"/>
        <v>107</v>
      </c>
      <c r="AJ134" s="11">
        <f t="shared" si="27"/>
        <v>107</v>
      </c>
    </row>
    <row r="135" spans="1:36" x14ac:dyDescent="0.25">
      <c r="A135" s="1">
        <v>117</v>
      </c>
      <c r="B135" s="4">
        <v>48</v>
      </c>
      <c r="C135" s="9" t="s">
        <v>249</v>
      </c>
      <c r="D135" s="9" t="s">
        <v>193</v>
      </c>
      <c r="E135" s="9" t="s">
        <v>250</v>
      </c>
      <c r="F135" s="9">
        <v>4054175367</v>
      </c>
      <c r="G135" s="9" t="s">
        <v>28</v>
      </c>
      <c r="H135" s="27"/>
      <c r="I135" s="6">
        <v>7</v>
      </c>
      <c r="J135" s="6">
        <v>7</v>
      </c>
      <c r="K135" s="9">
        <v>20</v>
      </c>
      <c r="L135" s="7">
        <f t="shared" si="28"/>
        <v>50</v>
      </c>
      <c r="M135" s="8" t="str">
        <f>IF(J135=4,RANK(L135,$AA$19:$AA$323,0)+COUNTIF($AA$1:AA134,AA135),"")&amp;IF(J135=5,RANK(L135,$AB$19:$AB$323,0)+COUNTIF($AB$1:AB134,AB135),"")&amp;IF(J135=6,RANK(L135,$AC$19:$AC$323,0)+COUNTIF($AC$1:AC134,AC135),"")&amp;IF(J135=7,RANK(L135,$AD$19:$AD$323,0)+COUNTIF($AD$1:AD134,AD135),"")&amp;IF(J135=8,RANK(L135,$AE$19:$AE$323,0)+COUNTIF($AE$1:AE134,AE135),"")&amp;IF(J135=9,RANK(L135,$AF$19:$AF$323,0)+COUNTIF($AF$1:AF134,AF135),"")&amp;IF(J135=10,RANK(L135,$AG$19:$AG$323,0)+COUNTIF($AG$1:AG134,AG135),"")&amp;IF(J135=11,RANK(L135,$AH$19:$AH$323,0)+COUNTIF($AH$1:AH134,AH135),"")</f>
        <v>117</v>
      </c>
      <c r="N135" s="9" t="s">
        <v>365</v>
      </c>
      <c r="Z135" s="10" t="str">
        <f t="shared" si="17"/>
        <v/>
      </c>
      <c r="AA135" s="10" t="str">
        <f t="shared" si="18"/>
        <v/>
      </c>
      <c r="AB135" s="10" t="str">
        <f t="shared" si="19"/>
        <v/>
      </c>
      <c r="AC135" s="10" t="str">
        <f t="shared" si="20"/>
        <v/>
      </c>
      <c r="AD135" s="10">
        <f t="shared" si="21"/>
        <v>50</v>
      </c>
      <c r="AE135" s="10" t="str">
        <f t="shared" si="22"/>
        <v/>
      </c>
      <c r="AF135" s="10" t="str">
        <f t="shared" si="23"/>
        <v/>
      </c>
      <c r="AG135" s="10" t="str">
        <f t="shared" si="24"/>
        <v/>
      </c>
      <c r="AH135" s="10" t="str">
        <f t="shared" si="25"/>
        <v/>
      </c>
      <c r="AI135" s="13" t="str">
        <f t="shared" si="26"/>
        <v>107</v>
      </c>
      <c r="AJ135" s="11">
        <f t="shared" si="27"/>
        <v>107</v>
      </c>
    </row>
    <row r="136" spans="1:36" x14ac:dyDescent="0.25">
      <c r="A136" s="1">
        <v>118</v>
      </c>
      <c r="B136" s="4">
        <v>48</v>
      </c>
      <c r="C136" s="9" t="s">
        <v>251</v>
      </c>
      <c r="D136" s="9" t="s">
        <v>204</v>
      </c>
      <c r="E136" s="9" t="s">
        <v>71</v>
      </c>
      <c r="F136" s="9">
        <v>1802115013</v>
      </c>
      <c r="G136" s="9" t="s">
        <v>28</v>
      </c>
      <c r="H136" s="27"/>
      <c r="I136" s="6">
        <v>7</v>
      </c>
      <c r="J136" s="6">
        <v>7</v>
      </c>
      <c r="K136" s="9">
        <v>20</v>
      </c>
      <c r="L136" s="7">
        <f t="shared" si="28"/>
        <v>50</v>
      </c>
      <c r="M136" s="8" t="str">
        <f>IF(J136=4,RANK(L136,$AA$19:$AA$323,0)+COUNTIF($AA$1:AA135,AA136),"")&amp;IF(J136=5,RANK(L136,$AB$19:$AB$323,0)+COUNTIF($AB$1:AB135,AB136),"")&amp;IF(J136=6,RANK(L136,$AC$19:$AC$323,0)+COUNTIF($AC$1:AC135,AC136),"")&amp;IF(J136=7,RANK(L136,$AD$19:$AD$323,0)+COUNTIF($AD$1:AD135,AD136),"")&amp;IF(J136=8,RANK(L136,$AE$19:$AE$323,0)+COUNTIF($AE$1:AE135,AE136),"")&amp;IF(J136=9,RANK(L136,$AF$19:$AF$323,0)+COUNTIF($AF$1:AF135,AF136),"")&amp;IF(J136=10,RANK(L136,$AG$19:$AG$323,0)+COUNTIF($AG$1:AG135,AG136),"")&amp;IF(J136=11,RANK(L136,$AH$19:$AH$323,0)+COUNTIF($AH$1:AH135,AH136),"")</f>
        <v>118</v>
      </c>
      <c r="N136" s="9" t="s">
        <v>365</v>
      </c>
      <c r="Z136" s="10" t="str">
        <f t="shared" si="17"/>
        <v/>
      </c>
      <c r="AA136" s="10" t="str">
        <f t="shared" si="18"/>
        <v/>
      </c>
      <c r="AB136" s="10" t="str">
        <f t="shared" si="19"/>
        <v/>
      </c>
      <c r="AC136" s="10" t="str">
        <f t="shared" si="20"/>
        <v/>
      </c>
      <c r="AD136" s="10">
        <f t="shared" si="21"/>
        <v>50</v>
      </c>
      <c r="AE136" s="10" t="str">
        <f t="shared" si="22"/>
        <v/>
      </c>
      <c r="AF136" s="10" t="str">
        <f t="shared" si="23"/>
        <v/>
      </c>
      <c r="AG136" s="10" t="str">
        <f t="shared" si="24"/>
        <v/>
      </c>
      <c r="AH136" s="10" t="str">
        <f t="shared" si="25"/>
        <v/>
      </c>
      <c r="AI136" s="13" t="str">
        <f t="shared" si="26"/>
        <v>107</v>
      </c>
      <c r="AJ136" s="11">
        <f t="shared" si="27"/>
        <v>107</v>
      </c>
    </row>
    <row r="137" spans="1:36" x14ac:dyDescent="0.25">
      <c r="A137" s="1">
        <v>119</v>
      </c>
      <c r="B137" s="4">
        <v>48</v>
      </c>
      <c r="C137" s="9" t="s">
        <v>252</v>
      </c>
      <c r="D137" s="9" t="s">
        <v>138</v>
      </c>
      <c r="E137" s="9" t="s">
        <v>253</v>
      </c>
      <c r="F137" s="9">
        <v>1287528104</v>
      </c>
      <c r="G137" s="9" t="s">
        <v>28</v>
      </c>
      <c r="H137" s="27"/>
      <c r="I137" s="6">
        <v>7</v>
      </c>
      <c r="J137" s="6">
        <v>7</v>
      </c>
      <c r="K137" s="9">
        <v>20</v>
      </c>
      <c r="L137" s="7">
        <f t="shared" si="28"/>
        <v>50</v>
      </c>
      <c r="M137" s="8" t="str">
        <f>IF(J137=4,RANK(L137,$AA$19:$AA$323,0)+COUNTIF($AA$1:AA136,AA137),"")&amp;IF(J137=5,RANK(L137,$AB$19:$AB$323,0)+COUNTIF($AB$1:AB136,AB137),"")&amp;IF(J137=6,RANK(L137,$AC$19:$AC$323,0)+COUNTIF($AC$1:AC136,AC137),"")&amp;IF(J137=7,RANK(L137,$AD$19:$AD$323,0)+COUNTIF($AD$1:AD136,AD137),"")&amp;IF(J137=8,RANK(L137,$AE$19:$AE$323,0)+COUNTIF($AE$1:AE136,AE137),"")&amp;IF(J137=9,RANK(L137,$AF$19:$AF$323,0)+COUNTIF($AF$1:AF136,AF137),"")&amp;IF(J137=10,RANK(L137,$AG$19:$AG$323,0)+COUNTIF($AG$1:AG136,AG137),"")&amp;IF(J137=11,RANK(L137,$AH$19:$AH$323,0)+COUNTIF($AH$1:AH136,AH137),"")</f>
        <v>119</v>
      </c>
      <c r="N137" s="9" t="s">
        <v>365</v>
      </c>
      <c r="Z137" s="10" t="str">
        <f t="shared" si="17"/>
        <v/>
      </c>
      <c r="AA137" s="10" t="str">
        <f t="shared" si="18"/>
        <v/>
      </c>
      <c r="AB137" s="10" t="str">
        <f t="shared" si="19"/>
        <v/>
      </c>
      <c r="AC137" s="10" t="str">
        <f t="shared" si="20"/>
        <v/>
      </c>
      <c r="AD137" s="10">
        <f t="shared" si="21"/>
        <v>50</v>
      </c>
      <c r="AE137" s="10" t="str">
        <f t="shared" si="22"/>
        <v/>
      </c>
      <c r="AF137" s="10" t="str">
        <f t="shared" si="23"/>
        <v/>
      </c>
      <c r="AG137" s="10" t="str">
        <f t="shared" si="24"/>
        <v/>
      </c>
      <c r="AH137" s="10" t="str">
        <f t="shared" si="25"/>
        <v/>
      </c>
      <c r="AI137" s="13" t="str">
        <f t="shared" si="26"/>
        <v>107</v>
      </c>
      <c r="AJ137" s="11">
        <f t="shared" si="27"/>
        <v>107</v>
      </c>
    </row>
    <row r="138" spans="1:36" x14ac:dyDescent="0.25">
      <c r="A138" s="1">
        <v>120</v>
      </c>
      <c r="B138" s="4">
        <v>48</v>
      </c>
      <c r="C138" s="9" t="s">
        <v>254</v>
      </c>
      <c r="D138" s="9" t="s">
        <v>184</v>
      </c>
      <c r="E138" s="9" t="s">
        <v>255</v>
      </c>
      <c r="F138" s="9">
        <v>3637388061</v>
      </c>
      <c r="G138" s="9" t="s">
        <v>28</v>
      </c>
      <c r="H138" s="27"/>
      <c r="I138" s="6">
        <v>7</v>
      </c>
      <c r="J138" s="6">
        <v>7</v>
      </c>
      <c r="K138" s="9">
        <v>20</v>
      </c>
      <c r="L138" s="7">
        <f t="shared" si="28"/>
        <v>50</v>
      </c>
      <c r="M138" s="8" t="str">
        <f>IF(J138=4,RANK(L138,$AA$19:$AA$323,0)+COUNTIF($AA$1:AA137,AA138),"")&amp;IF(J138=5,RANK(L138,$AB$19:$AB$323,0)+COUNTIF($AB$1:AB137,AB138),"")&amp;IF(J138=6,RANK(L138,$AC$19:$AC$323,0)+COUNTIF($AC$1:AC137,AC138),"")&amp;IF(J138=7,RANK(L138,$AD$19:$AD$323,0)+COUNTIF($AD$1:AD137,AD138),"")&amp;IF(J138=8,RANK(L138,$AE$19:$AE$323,0)+COUNTIF($AE$1:AE137,AE138),"")&amp;IF(J138=9,RANK(L138,$AF$19:$AF$323,0)+COUNTIF($AF$1:AF137,AF138),"")&amp;IF(J138=10,RANK(L138,$AG$19:$AG$323,0)+COUNTIF($AG$1:AG137,AG138),"")&amp;IF(J138=11,RANK(L138,$AH$19:$AH$323,0)+COUNTIF($AH$1:AH137,AH138),"")</f>
        <v>120</v>
      </c>
      <c r="N138" s="9" t="s">
        <v>365</v>
      </c>
      <c r="Z138" s="10" t="str">
        <f t="shared" si="17"/>
        <v/>
      </c>
      <c r="AA138" s="10" t="str">
        <f t="shared" si="18"/>
        <v/>
      </c>
      <c r="AB138" s="10" t="str">
        <f t="shared" si="19"/>
        <v/>
      </c>
      <c r="AC138" s="10" t="str">
        <f t="shared" si="20"/>
        <v/>
      </c>
      <c r="AD138" s="10">
        <f t="shared" si="21"/>
        <v>50</v>
      </c>
      <c r="AE138" s="10" t="str">
        <f t="shared" si="22"/>
        <v/>
      </c>
      <c r="AF138" s="10" t="str">
        <f t="shared" si="23"/>
        <v/>
      </c>
      <c r="AG138" s="10" t="str">
        <f t="shared" si="24"/>
        <v/>
      </c>
      <c r="AH138" s="10" t="str">
        <f t="shared" si="25"/>
        <v/>
      </c>
      <c r="AI138" s="13" t="str">
        <f t="shared" si="26"/>
        <v>107</v>
      </c>
      <c r="AJ138" s="11">
        <f t="shared" si="27"/>
        <v>107</v>
      </c>
    </row>
    <row r="139" spans="1:36" x14ac:dyDescent="0.25">
      <c r="A139" s="1">
        <v>121</v>
      </c>
      <c r="B139" s="4">
        <v>48</v>
      </c>
      <c r="C139" s="9" t="s">
        <v>67</v>
      </c>
      <c r="D139" s="9" t="s">
        <v>99</v>
      </c>
      <c r="E139" s="9" t="s">
        <v>214</v>
      </c>
      <c r="F139" s="9">
        <v>3305856533</v>
      </c>
      <c r="G139" s="9" t="s">
        <v>32</v>
      </c>
      <c r="H139" s="27"/>
      <c r="I139" s="6">
        <v>7</v>
      </c>
      <c r="J139" s="6">
        <v>7</v>
      </c>
      <c r="K139" s="9">
        <v>20</v>
      </c>
      <c r="L139" s="7">
        <f t="shared" si="28"/>
        <v>50</v>
      </c>
      <c r="M139" s="8" t="str">
        <f>IF(J139=4,RANK(L139,$AA$19:$AA$323,0)+COUNTIF($AA$1:AA138,AA139),"")&amp;IF(J139=5,RANK(L139,$AB$19:$AB$323,0)+COUNTIF($AB$1:AB138,AB139),"")&amp;IF(J139=6,RANK(L139,$AC$19:$AC$323,0)+COUNTIF($AC$1:AC138,AC139),"")&amp;IF(J139=7,RANK(L139,$AD$19:$AD$323,0)+COUNTIF($AD$1:AD138,AD139),"")&amp;IF(J139=8,RANK(L139,$AE$19:$AE$323,0)+COUNTIF($AE$1:AE138,AE139),"")&amp;IF(J139=9,RANK(L139,$AF$19:$AF$323,0)+COUNTIF($AF$1:AF138,AF139),"")&amp;IF(J139=10,RANK(L139,$AG$19:$AG$323,0)+COUNTIF($AG$1:AG138,AG139),"")&amp;IF(J139=11,RANK(L139,$AH$19:$AH$323,0)+COUNTIF($AH$1:AH138,AH139),"")</f>
        <v>121</v>
      </c>
      <c r="N139" s="9" t="s">
        <v>365</v>
      </c>
      <c r="Z139" s="10" t="str">
        <f t="shared" si="17"/>
        <v/>
      </c>
      <c r="AA139" s="10" t="str">
        <f t="shared" si="18"/>
        <v/>
      </c>
      <c r="AB139" s="10" t="str">
        <f t="shared" si="19"/>
        <v/>
      </c>
      <c r="AC139" s="10" t="str">
        <f t="shared" si="20"/>
        <v/>
      </c>
      <c r="AD139" s="10">
        <f t="shared" si="21"/>
        <v>50</v>
      </c>
      <c r="AE139" s="10" t="str">
        <f t="shared" si="22"/>
        <v/>
      </c>
      <c r="AF139" s="10" t="str">
        <f t="shared" si="23"/>
        <v/>
      </c>
      <c r="AG139" s="10" t="str">
        <f t="shared" si="24"/>
        <v/>
      </c>
      <c r="AH139" s="10" t="str">
        <f t="shared" si="25"/>
        <v/>
      </c>
      <c r="AI139" s="13" t="str">
        <f t="shared" si="26"/>
        <v>107</v>
      </c>
      <c r="AJ139" s="11">
        <f t="shared" si="27"/>
        <v>107</v>
      </c>
    </row>
    <row r="140" spans="1:36" x14ac:dyDescent="0.25">
      <c r="A140" s="1">
        <v>122</v>
      </c>
      <c r="B140" s="4">
        <v>48</v>
      </c>
      <c r="C140" s="9" t="s">
        <v>256</v>
      </c>
      <c r="D140" s="9" t="s">
        <v>60</v>
      </c>
      <c r="E140" s="9" t="s">
        <v>93</v>
      </c>
      <c r="F140" s="9">
        <v>3167128284</v>
      </c>
      <c r="G140" s="9" t="s">
        <v>28</v>
      </c>
      <c r="H140" s="27"/>
      <c r="I140" s="6">
        <v>7</v>
      </c>
      <c r="J140" s="6">
        <v>7</v>
      </c>
      <c r="K140" s="9">
        <v>20</v>
      </c>
      <c r="L140" s="7">
        <f t="shared" si="28"/>
        <v>50</v>
      </c>
      <c r="M140" s="8" t="str">
        <f>IF(J140=4,RANK(L140,$AA$19:$AA$323,0)+COUNTIF($AA$1:AA139,AA140),"")&amp;IF(J140=5,RANK(L140,$AB$19:$AB$323,0)+COUNTIF($AB$1:AB139,AB140),"")&amp;IF(J140=6,RANK(L140,$AC$19:$AC$323,0)+COUNTIF($AC$1:AC139,AC140),"")&amp;IF(J140=7,RANK(L140,$AD$19:$AD$323,0)+COUNTIF($AD$1:AD139,AD140),"")&amp;IF(J140=8,RANK(L140,$AE$19:$AE$323,0)+COUNTIF($AE$1:AE139,AE140),"")&amp;IF(J140=9,RANK(L140,$AF$19:$AF$323,0)+COUNTIF($AF$1:AF139,AF140),"")&amp;IF(J140=10,RANK(L140,$AG$19:$AG$323,0)+COUNTIF($AG$1:AG139,AG140),"")&amp;IF(J140=11,RANK(L140,$AH$19:$AH$323,0)+COUNTIF($AH$1:AH139,AH140),"")</f>
        <v>122</v>
      </c>
      <c r="N140" s="9" t="s">
        <v>365</v>
      </c>
      <c r="Z140" s="10" t="str">
        <f t="shared" si="17"/>
        <v/>
      </c>
      <c r="AA140" s="10" t="str">
        <f t="shared" si="18"/>
        <v/>
      </c>
      <c r="AB140" s="10" t="str">
        <f t="shared" si="19"/>
        <v/>
      </c>
      <c r="AC140" s="10" t="str">
        <f t="shared" si="20"/>
        <v/>
      </c>
      <c r="AD140" s="10">
        <f t="shared" si="21"/>
        <v>50</v>
      </c>
      <c r="AE140" s="10" t="str">
        <f t="shared" si="22"/>
        <v/>
      </c>
      <c r="AF140" s="10" t="str">
        <f t="shared" si="23"/>
        <v/>
      </c>
      <c r="AG140" s="10" t="str">
        <f t="shared" si="24"/>
        <v/>
      </c>
      <c r="AH140" s="10" t="str">
        <f t="shared" si="25"/>
        <v/>
      </c>
      <c r="AI140" s="13" t="str">
        <f t="shared" si="26"/>
        <v>107</v>
      </c>
      <c r="AJ140" s="11">
        <f t="shared" si="27"/>
        <v>107</v>
      </c>
    </row>
    <row r="141" spans="1:36" x14ac:dyDescent="0.25">
      <c r="A141" s="1">
        <v>123</v>
      </c>
      <c r="B141" s="4">
        <v>48</v>
      </c>
      <c r="C141" s="9" t="s">
        <v>257</v>
      </c>
      <c r="D141" s="9" t="s">
        <v>258</v>
      </c>
      <c r="E141" s="9" t="s">
        <v>219</v>
      </c>
      <c r="F141" s="9">
        <v>839868949</v>
      </c>
      <c r="G141" s="9" t="s">
        <v>28</v>
      </c>
      <c r="H141" s="27"/>
      <c r="I141" s="6">
        <v>7</v>
      </c>
      <c r="J141" s="6">
        <v>7</v>
      </c>
      <c r="K141" s="9">
        <v>20</v>
      </c>
      <c r="L141" s="7">
        <f t="shared" si="28"/>
        <v>50</v>
      </c>
      <c r="M141" s="8" t="str">
        <f>IF(J141=4,RANK(L141,$AA$19:$AA$323,0)+COUNTIF($AA$1:AA140,AA141),"")&amp;IF(J141=5,RANK(L141,$AB$19:$AB$323,0)+COUNTIF($AB$1:AB140,AB141),"")&amp;IF(J141=6,RANK(L141,$AC$19:$AC$323,0)+COUNTIF($AC$1:AC140,AC141),"")&amp;IF(J141=7,RANK(L141,$AD$19:$AD$323,0)+COUNTIF($AD$1:AD140,AD141),"")&amp;IF(J141=8,RANK(L141,$AE$19:$AE$323,0)+COUNTIF($AE$1:AE140,AE141),"")&amp;IF(J141=9,RANK(L141,$AF$19:$AF$323,0)+COUNTIF($AF$1:AF140,AF141),"")&amp;IF(J141=10,RANK(L141,$AG$19:$AG$323,0)+COUNTIF($AG$1:AG140,AG141),"")&amp;IF(J141=11,RANK(L141,$AH$19:$AH$323,0)+COUNTIF($AH$1:AH140,AH141),"")</f>
        <v>123</v>
      </c>
      <c r="N141" s="9" t="s">
        <v>365</v>
      </c>
      <c r="Z141" s="10" t="str">
        <f t="shared" si="17"/>
        <v/>
      </c>
      <c r="AA141" s="10" t="str">
        <f t="shared" si="18"/>
        <v/>
      </c>
      <c r="AB141" s="10" t="str">
        <f t="shared" si="19"/>
        <v/>
      </c>
      <c r="AC141" s="10" t="str">
        <f t="shared" si="20"/>
        <v/>
      </c>
      <c r="AD141" s="10">
        <f t="shared" si="21"/>
        <v>50</v>
      </c>
      <c r="AE141" s="10" t="str">
        <f t="shared" si="22"/>
        <v/>
      </c>
      <c r="AF141" s="10" t="str">
        <f t="shared" si="23"/>
        <v/>
      </c>
      <c r="AG141" s="10" t="str">
        <f t="shared" si="24"/>
        <v/>
      </c>
      <c r="AH141" s="10" t="str">
        <f t="shared" si="25"/>
        <v/>
      </c>
      <c r="AI141" s="13" t="str">
        <f t="shared" si="26"/>
        <v>107</v>
      </c>
      <c r="AJ141" s="11">
        <f t="shared" si="27"/>
        <v>107</v>
      </c>
    </row>
    <row r="142" spans="1:36" x14ac:dyDescent="0.25">
      <c r="A142" s="1">
        <v>124</v>
      </c>
      <c r="B142" s="4">
        <v>48</v>
      </c>
      <c r="C142" s="9" t="s">
        <v>259</v>
      </c>
      <c r="D142" s="9" t="s">
        <v>260</v>
      </c>
      <c r="E142" s="9" t="s">
        <v>261</v>
      </c>
      <c r="F142" s="9">
        <v>1158173315</v>
      </c>
      <c r="G142" s="9" t="s">
        <v>28</v>
      </c>
      <c r="H142" s="27"/>
      <c r="I142" s="6">
        <v>7</v>
      </c>
      <c r="J142" s="6">
        <v>7</v>
      </c>
      <c r="K142" s="9">
        <v>20</v>
      </c>
      <c r="L142" s="7">
        <f t="shared" si="28"/>
        <v>50</v>
      </c>
      <c r="M142" s="8" t="str">
        <f>IF(J142=4,RANK(L142,$AA$19:$AA$323,0)+COUNTIF($AA$1:AA141,AA142),"")&amp;IF(J142=5,RANK(L142,$AB$19:$AB$323,0)+COUNTIF($AB$1:AB141,AB142),"")&amp;IF(J142=6,RANK(L142,$AC$19:$AC$323,0)+COUNTIF($AC$1:AC141,AC142),"")&amp;IF(J142=7,RANK(L142,$AD$19:$AD$323,0)+COUNTIF($AD$1:AD141,AD142),"")&amp;IF(J142=8,RANK(L142,$AE$19:$AE$323,0)+COUNTIF($AE$1:AE141,AE142),"")&amp;IF(J142=9,RANK(L142,$AF$19:$AF$323,0)+COUNTIF($AF$1:AF141,AF142),"")&amp;IF(J142=10,RANK(L142,$AG$19:$AG$323,0)+COUNTIF($AG$1:AG141,AG142),"")&amp;IF(J142=11,RANK(L142,$AH$19:$AH$323,0)+COUNTIF($AH$1:AH141,AH142),"")</f>
        <v>124</v>
      </c>
      <c r="N142" s="9" t="s">
        <v>365</v>
      </c>
      <c r="Z142" s="10" t="str">
        <f t="shared" si="17"/>
        <v/>
      </c>
      <c r="AA142" s="10" t="str">
        <f t="shared" si="18"/>
        <v/>
      </c>
      <c r="AB142" s="10" t="str">
        <f t="shared" si="19"/>
        <v/>
      </c>
      <c r="AC142" s="10" t="str">
        <f t="shared" si="20"/>
        <v/>
      </c>
      <c r="AD142" s="10">
        <f t="shared" si="21"/>
        <v>50</v>
      </c>
      <c r="AE142" s="10" t="str">
        <f t="shared" si="22"/>
        <v/>
      </c>
      <c r="AF142" s="10" t="str">
        <f t="shared" si="23"/>
        <v/>
      </c>
      <c r="AG142" s="10" t="str">
        <f t="shared" si="24"/>
        <v/>
      </c>
      <c r="AH142" s="10" t="str">
        <f t="shared" si="25"/>
        <v/>
      </c>
      <c r="AI142" s="13" t="str">
        <f t="shared" si="26"/>
        <v>107</v>
      </c>
      <c r="AJ142" s="11">
        <f t="shared" si="27"/>
        <v>107</v>
      </c>
    </row>
    <row r="143" spans="1:36" x14ac:dyDescent="0.25">
      <c r="A143" s="1">
        <v>125</v>
      </c>
      <c r="B143" s="4">
        <v>48</v>
      </c>
      <c r="C143" s="9" t="s">
        <v>262</v>
      </c>
      <c r="D143" s="9" t="s">
        <v>204</v>
      </c>
      <c r="E143" s="9" t="s">
        <v>100</v>
      </c>
      <c r="F143" s="9">
        <v>1332345405</v>
      </c>
      <c r="G143" s="9" t="s">
        <v>32</v>
      </c>
      <c r="H143" s="27"/>
      <c r="I143" s="6">
        <v>7</v>
      </c>
      <c r="J143" s="6">
        <v>7</v>
      </c>
      <c r="K143" s="9">
        <v>20</v>
      </c>
      <c r="L143" s="7">
        <f t="shared" si="28"/>
        <v>50</v>
      </c>
      <c r="M143" s="8" t="str">
        <f>IF(J143=4,RANK(L143,$AA$19:$AA$323,0)+COUNTIF($AA$1:AA142,AA143),"")&amp;IF(J143=5,RANK(L143,$AB$19:$AB$323,0)+COUNTIF($AB$1:AB142,AB143),"")&amp;IF(J143=6,RANK(L143,$AC$19:$AC$323,0)+COUNTIF($AC$1:AC142,AC143),"")&amp;IF(J143=7,RANK(L143,$AD$19:$AD$323,0)+COUNTIF($AD$1:AD142,AD143),"")&amp;IF(J143=8,RANK(L143,$AE$19:$AE$323,0)+COUNTIF($AE$1:AE142,AE143),"")&amp;IF(J143=9,RANK(L143,$AF$19:$AF$323,0)+COUNTIF($AF$1:AF142,AF143),"")&amp;IF(J143=10,RANK(L143,$AG$19:$AG$323,0)+COUNTIF($AG$1:AG142,AG143),"")&amp;IF(J143=11,RANK(L143,$AH$19:$AH$323,0)+COUNTIF($AH$1:AH142,AH143),"")</f>
        <v>125</v>
      </c>
      <c r="N143" s="9" t="s">
        <v>365</v>
      </c>
      <c r="Z143" s="10" t="str">
        <f t="shared" si="17"/>
        <v/>
      </c>
      <c r="AA143" s="10" t="str">
        <f t="shared" si="18"/>
        <v/>
      </c>
      <c r="AB143" s="10" t="str">
        <f t="shared" si="19"/>
        <v/>
      </c>
      <c r="AC143" s="10" t="str">
        <f t="shared" si="20"/>
        <v/>
      </c>
      <c r="AD143" s="10">
        <f t="shared" si="21"/>
        <v>50</v>
      </c>
      <c r="AE143" s="10" t="str">
        <f t="shared" si="22"/>
        <v/>
      </c>
      <c r="AF143" s="10" t="str">
        <f t="shared" si="23"/>
        <v/>
      </c>
      <c r="AG143" s="10" t="str">
        <f t="shared" si="24"/>
        <v/>
      </c>
      <c r="AH143" s="10" t="str">
        <f t="shared" si="25"/>
        <v/>
      </c>
      <c r="AI143" s="13" t="str">
        <f t="shared" si="26"/>
        <v>107</v>
      </c>
      <c r="AJ143" s="11">
        <f t="shared" si="27"/>
        <v>107</v>
      </c>
    </row>
    <row r="144" spans="1:36" x14ac:dyDescent="0.25">
      <c r="A144" s="1">
        <v>126</v>
      </c>
      <c r="B144" s="4">
        <v>48</v>
      </c>
      <c r="C144" s="9" t="s">
        <v>263</v>
      </c>
      <c r="D144" s="9" t="s">
        <v>39</v>
      </c>
      <c r="E144" s="9" t="s">
        <v>31</v>
      </c>
      <c r="F144" s="9">
        <v>2478195134</v>
      </c>
      <c r="G144" s="9" t="s">
        <v>32</v>
      </c>
      <c r="H144" s="27"/>
      <c r="I144" s="6">
        <v>7</v>
      </c>
      <c r="J144" s="6">
        <v>7</v>
      </c>
      <c r="K144" s="9">
        <v>20</v>
      </c>
      <c r="L144" s="7">
        <f t="shared" si="28"/>
        <v>50</v>
      </c>
      <c r="M144" s="8" t="str">
        <f>IF(J144=4,RANK(L144,$AA$19:$AA$323,0)+COUNTIF($AA$1:AA143,AA144),"")&amp;IF(J144=5,RANK(L144,$AB$19:$AB$323,0)+COUNTIF($AB$1:AB143,AB144),"")&amp;IF(J144=6,RANK(L144,$AC$19:$AC$323,0)+COUNTIF($AC$1:AC143,AC144),"")&amp;IF(J144=7,RANK(L144,$AD$19:$AD$323,0)+COUNTIF($AD$1:AD143,AD144),"")&amp;IF(J144=8,RANK(L144,$AE$19:$AE$323,0)+COUNTIF($AE$1:AE143,AE144),"")&amp;IF(J144=9,RANK(L144,$AF$19:$AF$323,0)+COUNTIF($AF$1:AF143,AF144),"")&amp;IF(J144=10,RANK(L144,$AG$19:$AG$323,0)+COUNTIF($AG$1:AG143,AG144),"")&amp;IF(J144=11,RANK(L144,$AH$19:$AH$323,0)+COUNTIF($AH$1:AH143,AH144),"")</f>
        <v>126</v>
      </c>
      <c r="N144" s="9" t="s">
        <v>365</v>
      </c>
      <c r="Z144" s="10" t="str">
        <f t="shared" si="17"/>
        <v/>
      </c>
      <c r="AA144" s="10" t="str">
        <f t="shared" si="18"/>
        <v/>
      </c>
      <c r="AB144" s="10" t="str">
        <f t="shared" si="19"/>
        <v/>
      </c>
      <c r="AC144" s="10" t="str">
        <f t="shared" si="20"/>
        <v/>
      </c>
      <c r="AD144" s="10">
        <f t="shared" si="21"/>
        <v>50</v>
      </c>
      <c r="AE144" s="10" t="str">
        <f t="shared" si="22"/>
        <v/>
      </c>
      <c r="AF144" s="10" t="str">
        <f t="shared" si="23"/>
        <v/>
      </c>
      <c r="AG144" s="10" t="str">
        <f t="shared" si="24"/>
        <v/>
      </c>
      <c r="AH144" s="10" t="str">
        <f t="shared" si="25"/>
        <v/>
      </c>
      <c r="AI144" s="13" t="str">
        <f t="shared" si="26"/>
        <v>107</v>
      </c>
      <c r="AJ144" s="11">
        <f t="shared" si="27"/>
        <v>107</v>
      </c>
    </row>
    <row r="145" spans="1:36" x14ac:dyDescent="0.25">
      <c r="A145" s="1">
        <v>127</v>
      </c>
      <c r="B145" s="4">
        <v>48</v>
      </c>
      <c r="C145" s="9" t="s">
        <v>264</v>
      </c>
      <c r="D145" s="9" t="s">
        <v>265</v>
      </c>
      <c r="E145" s="9" t="s">
        <v>37</v>
      </c>
      <c r="F145" s="9">
        <v>1335936</v>
      </c>
      <c r="G145" s="9" t="s">
        <v>32</v>
      </c>
      <c r="H145" s="27"/>
      <c r="I145" s="6">
        <v>7</v>
      </c>
      <c r="J145" s="6">
        <v>7</v>
      </c>
      <c r="K145" s="9">
        <v>20</v>
      </c>
      <c r="L145" s="7">
        <f t="shared" si="28"/>
        <v>50</v>
      </c>
      <c r="M145" s="8" t="str">
        <f>IF(J145=4,RANK(L145,$AA$19:$AA$323,0)+COUNTIF($AA$1:AA144,AA145),"")&amp;IF(J145=5,RANK(L145,$AB$19:$AB$323,0)+COUNTIF($AB$1:AB144,AB145),"")&amp;IF(J145=6,RANK(L145,$AC$19:$AC$323,0)+COUNTIF($AC$1:AC144,AC145),"")&amp;IF(J145=7,RANK(L145,$AD$19:$AD$323,0)+COUNTIF($AD$1:AD144,AD145),"")&amp;IF(J145=8,RANK(L145,$AE$19:$AE$323,0)+COUNTIF($AE$1:AE144,AE145),"")&amp;IF(J145=9,RANK(L145,$AF$19:$AF$323,0)+COUNTIF($AF$1:AF144,AF145),"")&amp;IF(J145=10,RANK(L145,$AG$19:$AG$323,0)+COUNTIF($AG$1:AG144,AG145),"")&amp;IF(J145=11,RANK(L145,$AH$19:$AH$323,0)+COUNTIF($AH$1:AH144,AH145),"")</f>
        <v>127</v>
      </c>
      <c r="N145" s="9" t="s">
        <v>365</v>
      </c>
      <c r="Z145" s="10" t="str">
        <f t="shared" si="17"/>
        <v/>
      </c>
      <c r="AA145" s="10" t="str">
        <f t="shared" si="18"/>
        <v/>
      </c>
      <c r="AB145" s="10" t="str">
        <f t="shared" si="19"/>
        <v/>
      </c>
      <c r="AC145" s="10" t="str">
        <f t="shared" si="20"/>
        <v/>
      </c>
      <c r="AD145" s="10">
        <f t="shared" si="21"/>
        <v>50</v>
      </c>
      <c r="AE145" s="10" t="str">
        <f t="shared" si="22"/>
        <v/>
      </c>
      <c r="AF145" s="10" t="str">
        <f t="shared" si="23"/>
        <v/>
      </c>
      <c r="AG145" s="10" t="str">
        <f t="shared" si="24"/>
        <v/>
      </c>
      <c r="AH145" s="10" t="str">
        <f t="shared" si="25"/>
        <v/>
      </c>
      <c r="AI145" s="13" t="str">
        <f t="shared" si="26"/>
        <v>107</v>
      </c>
      <c r="AJ145" s="11">
        <f t="shared" si="27"/>
        <v>107</v>
      </c>
    </row>
    <row r="146" spans="1:36" x14ac:dyDescent="0.25">
      <c r="A146" s="1">
        <v>128</v>
      </c>
      <c r="B146" s="4">
        <v>48</v>
      </c>
      <c r="C146" s="9" t="s">
        <v>266</v>
      </c>
      <c r="D146" s="9" t="s">
        <v>193</v>
      </c>
      <c r="E146" s="9" t="s">
        <v>250</v>
      </c>
      <c r="F146" s="9">
        <v>3154518328</v>
      </c>
      <c r="G146" s="9" t="s">
        <v>32</v>
      </c>
      <c r="H146" s="27"/>
      <c r="I146" s="6">
        <v>7</v>
      </c>
      <c r="J146" s="6">
        <v>7</v>
      </c>
      <c r="K146" s="9">
        <v>20</v>
      </c>
      <c r="L146" s="7">
        <f t="shared" si="28"/>
        <v>50</v>
      </c>
      <c r="M146" s="8" t="str">
        <f>IF(J146=4,RANK(L146,$AA$19:$AA$323,0)+COUNTIF($AA$1:AA145,AA146),"")&amp;IF(J146=5,RANK(L146,$AB$19:$AB$323,0)+COUNTIF($AB$1:AB145,AB146),"")&amp;IF(J146=6,RANK(L146,$AC$19:$AC$323,0)+COUNTIF($AC$1:AC145,AC146),"")&amp;IF(J146=7,RANK(L146,$AD$19:$AD$323,0)+COUNTIF($AD$1:AD145,AD146),"")&amp;IF(J146=8,RANK(L146,$AE$19:$AE$323,0)+COUNTIF($AE$1:AE145,AE146),"")&amp;IF(J146=9,RANK(L146,$AF$19:$AF$323,0)+COUNTIF($AF$1:AF145,AF146),"")&amp;IF(J146=10,RANK(L146,$AG$19:$AG$323,0)+COUNTIF($AG$1:AG145,AG146),"")&amp;IF(J146=11,RANK(L146,$AH$19:$AH$323,0)+COUNTIF($AH$1:AH145,AH146),"")</f>
        <v>128</v>
      </c>
      <c r="N146" s="9" t="s">
        <v>365</v>
      </c>
      <c r="Z146" s="10" t="str">
        <f t="shared" si="17"/>
        <v/>
      </c>
      <c r="AA146" s="10" t="str">
        <f t="shared" si="18"/>
        <v/>
      </c>
      <c r="AB146" s="10" t="str">
        <f t="shared" si="19"/>
        <v/>
      </c>
      <c r="AC146" s="10" t="str">
        <f t="shared" si="20"/>
        <v/>
      </c>
      <c r="AD146" s="10">
        <f t="shared" si="21"/>
        <v>50</v>
      </c>
      <c r="AE146" s="10" t="str">
        <f t="shared" si="22"/>
        <v/>
      </c>
      <c r="AF146" s="10" t="str">
        <f t="shared" si="23"/>
        <v/>
      </c>
      <c r="AG146" s="10" t="str">
        <f t="shared" si="24"/>
        <v/>
      </c>
      <c r="AH146" s="10" t="str">
        <f t="shared" si="25"/>
        <v/>
      </c>
      <c r="AI146" s="13" t="str">
        <f t="shared" si="26"/>
        <v>107</v>
      </c>
      <c r="AJ146" s="11">
        <f t="shared" si="27"/>
        <v>107</v>
      </c>
    </row>
    <row r="147" spans="1:36" x14ac:dyDescent="0.25">
      <c r="A147" s="1">
        <v>129</v>
      </c>
      <c r="B147" s="4">
        <v>48</v>
      </c>
      <c r="C147" s="9" t="s">
        <v>267</v>
      </c>
      <c r="D147" s="9" t="s">
        <v>195</v>
      </c>
      <c r="E147" s="9" t="s">
        <v>268</v>
      </c>
      <c r="F147" s="9">
        <v>3616906638</v>
      </c>
      <c r="G147" s="9" t="s">
        <v>28</v>
      </c>
      <c r="H147" s="27"/>
      <c r="I147" s="6">
        <v>7</v>
      </c>
      <c r="J147" s="6">
        <v>7</v>
      </c>
      <c r="K147" s="9">
        <v>20</v>
      </c>
      <c r="L147" s="7">
        <f t="shared" si="28"/>
        <v>50</v>
      </c>
      <c r="M147" s="8" t="str">
        <f>IF(J147=4,RANK(L147,$AA$19:$AA$323,0)+COUNTIF($AA$1:AA146,AA147),"")&amp;IF(J147=5,RANK(L147,$AB$19:$AB$323,0)+COUNTIF($AB$1:AB146,AB147),"")&amp;IF(J147=6,RANK(L147,$AC$19:$AC$323,0)+COUNTIF($AC$1:AC146,AC147),"")&amp;IF(J147=7,RANK(L147,$AD$19:$AD$323,0)+COUNTIF($AD$1:AD146,AD147),"")&amp;IF(J147=8,RANK(L147,$AE$19:$AE$323,0)+COUNTIF($AE$1:AE146,AE147),"")&amp;IF(J147=9,RANK(L147,$AF$19:$AF$323,0)+COUNTIF($AF$1:AF146,AF147),"")&amp;IF(J147=10,RANK(L147,$AG$19:$AG$323,0)+COUNTIF($AG$1:AG146,AG147),"")&amp;IF(J147=11,RANK(L147,$AH$19:$AH$323,0)+COUNTIF($AH$1:AH146,AH147),"")</f>
        <v>129</v>
      </c>
      <c r="N147" s="9" t="s">
        <v>365</v>
      </c>
      <c r="Z147" s="10" t="str">
        <f t="shared" si="17"/>
        <v/>
      </c>
      <c r="AA147" s="10" t="str">
        <f t="shared" si="18"/>
        <v/>
      </c>
      <c r="AB147" s="10" t="str">
        <f t="shared" si="19"/>
        <v/>
      </c>
      <c r="AC147" s="10" t="str">
        <f t="shared" si="20"/>
        <v/>
      </c>
      <c r="AD147" s="10">
        <f t="shared" si="21"/>
        <v>50</v>
      </c>
      <c r="AE147" s="10" t="str">
        <f t="shared" si="22"/>
        <v/>
      </c>
      <c r="AF147" s="10" t="str">
        <f t="shared" si="23"/>
        <v/>
      </c>
      <c r="AG147" s="10" t="str">
        <f t="shared" si="24"/>
        <v/>
      </c>
      <c r="AH147" s="10" t="str">
        <f t="shared" si="25"/>
        <v/>
      </c>
      <c r="AI147" s="13" t="str">
        <f t="shared" si="26"/>
        <v>107</v>
      </c>
      <c r="AJ147" s="11">
        <f t="shared" si="27"/>
        <v>107</v>
      </c>
    </row>
    <row r="148" spans="1:36" x14ac:dyDescent="0.25">
      <c r="A148" s="1">
        <v>130</v>
      </c>
      <c r="B148" s="4">
        <v>48</v>
      </c>
      <c r="C148" s="9" t="s">
        <v>269</v>
      </c>
      <c r="D148" s="9" t="s">
        <v>120</v>
      </c>
      <c r="E148" s="9" t="s">
        <v>64</v>
      </c>
      <c r="F148" s="9">
        <v>3852730124</v>
      </c>
      <c r="G148" s="9" t="s">
        <v>28</v>
      </c>
      <c r="H148" s="27"/>
      <c r="I148" s="6">
        <v>7</v>
      </c>
      <c r="J148" s="6">
        <v>7</v>
      </c>
      <c r="K148" s="9">
        <v>18</v>
      </c>
      <c r="L148" s="7">
        <f t="shared" si="28"/>
        <v>45</v>
      </c>
      <c r="M148" s="8" t="str">
        <f>IF(J148=4,RANK(L148,$AA$19:$AA$323,0)+COUNTIF($AA$1:AA147,AA148),"")&amp;IF(J148=5,RANK(L148,$AB$19:$AB$323,0)+COUNTIF($AB$1:AB147,AB148),"")&amp;IF(J148=6,RANK(L148,$AC$19:$AC$323,0)+COUNTIF($AC$1:AC147,AC148),"")&amp;IF(J148=7,RANK(L148,$AD$19:$AD$323,0)+COUNTIF($AD$1:AD147,AD148),"")&amp;IF(J148=8,RANK(L148,$AE$19:$AE$323,0)+COUNTIF($AE$1:AE147,AE148),"")&amp;IF(J148=9,RANK(L148,$AF$19:$AF$323,0)+COUNTIF($AF$1:AF147,AF148),"")&amp;IF(J148=10,RANK(L148,$AG$19:$AG$323,0)+COUNTIF($AG$1:AG147,AG148),"")&amp;IF(J148=11,RANK(L148,$AH$19:$AH$323,0)+COUNTIF($AH$1:AH147,AH148),"")</f>
        <v>130</v>
      </c>
      <c r="N148" s="9" t="s">
        <v>365</v>
      </c>
      <c r="Z148" s="10" t="str">
        <f t="shared" ref="Z148:Z211" si="29">IF(N148="победитель",1+J148,IF(N148="призер",100+J148,""))</f>
        <v/>
      </c>
      <c r="AA148" s="10" t="str">
        <f t="shared" ref="AA148:AA211" si="30">IF(J148=4,L148,"")</f>
        <v/>
      </c>
      <c r="AB148" s="10" t="str">
        <f t="shared" ref="AB148:AB211" si="31">IF(J148=5,L148,"")</f>
        <v/>
      </c>
      <c r="AC148" s="10" t="str">
        <f t="shared" ref="AC148:AC211" si="32">IF(J148=6,L148,"")</f>
        <v/>
      </c>
      <c r="AD148" s="10">
        <f t="shared" ref="AD148:AD211" si="33">IF(J148=7,L148,"")</f>
        <v>45</v>
      </c>
      <c r="AE148" s="10" t="str">
        <f t="shared" ref="AE148:AE211" si="34">IF(J148=8,L148,"")</f>
        <v/>
      </c>
      <c r="AF148" s="10" t="str">
        <f t="shared" ref="AF148:AF211" si="35">IF(J148=9,L148,"")</f>
        <v/>
      </c>
      <c r="AG148" s="10" t="str">
        <f t="shared" ref="AG148:AG211" si="36">IF(J148=10,L148,"")</f>
        <v/>
      </c>
      <c r="AH148" s="10" t="str">
        <f t="shared" ref="AH148:AH211" si="37">IF(J148=11,L148,"")</f>
        <v/>
      </c>
      <c r="AI148" s="13" t="str">
        <f t="shared" ref="AI148:AI211" si="38">IF(J148=4,RANK(L148,$AA$19:$AA$323,0),"")&amp;IF(J148=5,RANK(L148,$AB$19:$AB$323,0),"")&amp;IF(J148=6,RANK(L148,$AC$19:$AC$323,0),"")&amp;IF(J148=7,RANK(L148,$AD$19:$AD$323,0),"")&amp;IF(J148=8,RANK(L148,$AE$19:$AE$323,0),"")&amp;IF(J148=9,RANK(L148,$AF$19:$AF$323,0),"")&amp;IF(J148=10,RANK(L148,$AG$19:$AG$323,0),"")&amp;IF(J148=11,RANK(L148,$AH$19:$AH$323,0),"")</f>
        <v>130</v>
      </c>
      <c r="AJ148" s="11">
        <f t="shared" ref="AJ148:AJ211" si="39">AI148+1-1</f>
        <v>130</v>
      </c>
    </row>
    <row r="149" spans="1:36" x14ac:dyDescent="0.25">
      <c r="A149" s="1">
        <v>131</v>
      </c>
      <c r="B149" s="4">
        <v>48</v>
      </c>
      <c r="C149" s="9" t="s">
        <v>107</v>
      </c>
      <c r="D149" s="9" t="s">
        <v>99</v>
      </c>
      <c r="E149" s="9" t="s">
        <v>270</v>
      </c>
      <c r="F149" s="9">
        <v>91624978</v>
      </c>
      <c r="G149" s="9" t="s">
        <v>28</v>
      </c>
      <c r="H149" s="27"/>
      <c r="I149" s="6">
        <v>7</v>
      </c>
      <c r="J149" s="6">
        <v>7</v>
      </c>
      <c r="K149" s="9">
        <v>18</v>
      </c>
      <c r="L149" s="7">
        <f t="shared" si="28"/>
        <v>45</v>
      </c>
      <c r="M149" s="8" t="str">
        <f>IF(J149=4,RANK(L149,$AA$19:$AA$323,0)+COUNTIF($AA$1:AA148,AA149),"")&amp;IF(J149=5,RANK(L149,$AB$19:$AB$323,0)+COUNTIF($AB$1:AB148,AB149),"")&amp;IF(J149=6,RANK(L149,$AC$19:$AC$323,0)+COUNTIF($AC$1:AC148,AC149),"")&amp;IF(J149=7,RANK(L149,$AD$19:$AD$323,0)+COUNTIF($AD$1:AD148,AD149),"")&amp;IF(J149=8,RANK(L149,$AE$19:$AE$323,0)+COUNTIF($AE$1:AE148,AE149),"")&amp;IF(J149=9,RANK(L149,$AF$19:$AF$323,0)+COUNTIF($AF$1:AF148,AF149),"")&amp;IF(J149=10,RANK(L149,$AG$19:$AG$323,0)+COUNTIF($AG$1:AG148,AG149),"")&amp;IF(J149=11,RANK(L149,$AH$19:$AH$323,0)+COUNTIF($AH$1:AH148,AH149),"")</f>
        <v>131</v>
      </c>
      <c r="N149" s="9" t="s">
        <v>365</v>
      </c>
      <c r="Z149" s="10" t="str">
        <f t="shared" si="29"/>
        <v/>
      </c>
      <c r="AA149" s="10" t="str">
        <f t="shared" si="30"/>
        <v/>
      </c>
      <c r="AB149" s="10" t="str">
        <f t="shared" si="31"/>
        <v/>
      </c>
      <c r="AC149" s="10" t="str">
        <f t="shared" si="32"/>
        <v/>
      </c>
      <c r="AD149" s="10">
        <f t="shared" si="33"/>
        <v>45</v>
      </c>
      <c r="AE149" s="10" t="str">
        <f t="shared" si="34"/>
        <v/>
      </c>
      <c r="AF149" s="10" t="str">
        <f t="shared" si="35"/>
        <v/>
      </c>
      <c r="AG149" s="10" t="str">
        <f t="shared" si="36"/>
        <v/>
      </c>
      <c r="AH149" s="10" t="str">
        <f t="shared" si="37"/>
        <v/>
      </c>
      <c r="AI149" s="13" t="str">
        <f t="shared" si="38"/>
        <v>130</v>
      </c>
      <c r="AJ149" s="11">
        <f t="shared" si="39"/>
        <v>130</v>
      </c>
    </row>
    <row r="150" spans="1:36" x14ac:dyDescent="0.25">
      <c r="A150" s="1">
        <v>132</v>
      </c>
      <c r="B150" s="4">
        <v>48</v>
      </c>
      <c r="C150" s="9" t="s">
        <v>271</v>
      </c>
      <c r="D150" s="9" t="s">
        <v>115</v>
      </c>
      <c r="E150" s="9" t="s">
        <v>76</v>
      </c>
      <c r="F150" s="9">
        <v>2539606473</v>
      </c>
      <c r="G150" s="9" t="s">
        <v>32</v>
      </c>
      <c r="H150" s="27"/>
      <c r="I150" s="6">
        <v>7</v>
      </c>
      <c r="J150" s="6">
        <v>7</v>
      </c>
      <c r="K150" s="9">
        <v>18</v>
      </c>
      <c r="L150" s="7">
        <f t="shared" ref="L150:L213" si="40">K150*100/(IF(J150=$A$8,$H$8,IF(J150=$A$9,$H$9,IF(J150=$A$10,$H$10,IF(J150=$A$11,$H$11,IF(J150=$A$12,$H$12,IF(J150=$A$13,$H$13,IF(J150=$A$14,$H$14,$H$15))))))))</f>
        <v>45</v>
      </c>
      <c r="M150" s="8" t="str">
        <f>IF(J150=4,RANK(L150,$AA$19:$AA$323,0)+COUNTIF($AA$1:AA149,AA150),"")&amp;IF(J150=5,RANK(L150,$AB$19:$AB$323,0)+COUNTIF($AB$1:AB149,AB150),"")&amp;IF(J150=6,RANK(L150,$AC$19:$AC$323,0)+COUNTIF($AC$1:AC149,AC150),"")&amp;IF(J150=7,RANK(L150,$AD$19:$AD$323,0)+COUNTIF($AD$1:AD149,AD150),"")&amp;IF(J150=8,RANK(L150,$AE$19:$AE$323,0)+COUNTIF($AE$1:AE149,AE150),"")&amp;IF(J150=9,RANK(L150,$AF$19:$AF$323,0)+COUNTIF($AF$1:AF149,AF150),"")&amp;IF(J150=10,RANK(L150,$AG$19:$AG$323,0)+COUNTIF($AG$1:AG149,AG150),"")&amp;IF(J150=11,RANK(L150,$AH$19:$AH$323,0)+COUNTIF($AH$1:AH149,AH150),"")</f>
        <v>132</v>
      </c>
      <c r="N150" s="9" t="s">
        <v>365</v>
      </c>
      <c r="Z150" s="10" t="str">
        <f t="shared" si="29"/>
        <v/>
      </c>
      <c r="AA150" s="10" t="str">
        <f t="shared" si="30"/>
        <v/>
      </c>
      <c r="AB150" s="10" t="str">
        <f t="shared" si="31"/>
        <v/>
      </c>
      <c r="AC150" s="10" t="str">
        <f t="shared" si="32"/>
        <v/>
      </c>
      <c r="AD150" s="10">
        <f t="shared" si="33"/>
        <v>45</v>
      </c>
      <c r="AE150" s="10" t="str">
        <f t="shared" si="34"/>
        <v/>
      </c>
      <c r="AF150" s="10" t="str">
        <f t="shared" si="35"/>
        <v/>
      </c>
      <c r="AG150" s="10" t="str">
        <f t="shared" si="36"/>
        <v/>
      </c>
      <c r="AH150" s="10" t="str">
        <f t="shared" si="37"/>
        <v/>
      </c>
      <c r="AI150" s="13" t="str">
        <f t="shared" si="38"/>
        <v>130</v>
      </c>
      <c r="AJ150" s="11">
        <f t="shared" si="39"/>
        <v>130</v>
      </c>
    </row>
    <row r="151" spans="1:36" x14ac:dyDescent="0.25">
      <c r="A151" s="1">
        <v>133</v>
      </c>
      <c r="B151" s="4">
        <v>48</v>
      </c>
      <c r="C151" s="9" t="s">
        <v>272</v>
      </c>
      <c r="D151" s="9" t="s">
        <v>113</v>
      </c>
      <c r="E151" s="9" t="s">
        <v>31</v>
      </c>
      <c r="F151" s="9">
        <v>1103590055</v>
      </c>
      <c r="G151" s="9" t="s">
        <v>28</v>
      </c>
      <c r="H151" s="27"/>
      <c r="I151" s="6">
        <v>7</v>
      </c>
      <c r="J151" s="6">
        <v>7</v>
      </c>
      <c r="K151" s="9">
        <v>18</v>
      </c>
      <c r="L151" s="7">
        <f t="shared" si="40"/>
        <v>45</v>
      </c>
      <c r="M151" s="8" t="str">
        <f>IF(J151=4,RANK(L151,$AA$19:$AA$323,0)+COUNTIF($AA$1:AA150,AA151),"")&amp;IF(J151=5,RANK(L151,$AB$19:$AB$323,0)+COUNTIF($AB$1:AB150,AB151),"")&amp;IF(J151=6,RANK(L151,$AC$19:$AC$323,0)+COUNTIF($AC$1:AC150,AC151),"")&amp;IF(J151=7,RANK(L151,$AD$19:$AD$323,0)+COUNTIF($AD$1:AD150,AD151),"")&amp;IF(J151=8,RANK(L151,$AE$19:$AE$323,0)+COUNTIF($AE$1:AE150,AE151),"")&amp;IF(J151=9,RANK(L151,$AF$19:$AF$323,0)+COUNTIF($AF$1:AF150,AF151),"")&amp;IF(J151=10,RANK(L151,$AG$19:$AG$323,0)+COUNTIF($AG$1:AG150,AG151),"")&amp;IF(J151=11,RANK(L151,$AH$19:$AH$323,0)+COUNTIF($AH$1:AH150,AH151),"")</f>
        <v>133</v>
      </c>
      <c r="N151" s="9" t="s">
        <v>365</v>
      </c>
      <c r="Z151" s="10" t="str">
        <f t="shared" si="29"/>
        <v/>
      </c>
      <c r="AA151" s="10" t="str">
        <f t="shared" si="30"/>
        <v/>
      </c>
      <c r="AB151" s="10" t="str">
        <f t="shared" si="31"/>
        <v/>
      </c>
      <c r="AC151" s="10" t="str">
        <f t="shared" si="32"/>
        <v/>
      </c>
      <c r="AD151" s="10">
        <f t="shared" si="33"/>
        <v>45</v>
      </c>
      <c r="AE151" s="10" t="str">
        <f t="shared" si="34"/>
        <v/>
      </c>
      <c r="AF151" s="10" t="str">
        <f t="shared" si="35"/>
        <v/>
      </c>
      <c r="AG151" s="10" t="str">
        <f t="shared" si="36"/>
        <v/>
      </c>
      <c r="AH151" s="10" t="str">
        <f t="shared" si="37"/>
        <v/>
      </c>
      <c r="AI151" s="13" t="str">
        <f t="shared" si="38"/>
        <v>130</v>
      </c>
      <c r="AJ151" s="11">
        <f t="shared" si="39"/>
        <v>130</v>
      </c>
    </row>
    <row r="152" spans="1:36" x14ac:dyDescent="0.25">
      <c r="A152" s="1">
        <v>134</v>
      </c>
      <c r="B152" s="4">
        <v>48</v>
      </c>
      <c r="C152" s="9" t="s">
        <v>273</v>
      </c>
      <c r="D152" s="9" t="s">
        <v>274</v>
      </c>
      <c r="E152" s="9" t="s">
        <v>31</v>
      </c>
      <c r="F152" s="9">
        <v>371057536</v>
      </c>
      <c r="G152" s="9" t="s">
        <v>28</v>
      </c>
      <c r="H152" s="27"/>
      <c r="I152" s="6">
        <v>7</v>
      </c>
      <c r="J152" s="6">
        <v>7</v>
      </c>
      <c r="K152" s="9">
        <v>18</v>
      </c>
      <c r="L152" s="7">
        <f t="shared" si="40"/>
        <v>45</v>
      </c>
      <c r="M152" s="8" t="str">
        <f>IF(J152=4,RANK(L152,$AA$19:$AA$323,0)+COUNTIF($AA$1:AA151,AA152),"")&amp;IF(J152=5,RANK(L152,$AB$19:$AB$323,0)+COUNTIF($AB$1:AB151,AB152),"")&amp;IF(J152=6,RANK(L152,$AC$19:$AC$323,0)+COUNTIF($AC$1:AC151,AC152),"")&amp;IF(J152=7,RANK(L152,$AD$19:$AD$323,0)+COUNTIF($AD$1:AD151,AD152),"")&amp;IF(J152=8,RANK(L152,$AE$19:$AE$323,0)+COUNTIF($AE$1:AE151,AE152),"")&amp;IF(J152=9,RANK(L152,$AF$19:$AF$323,0)+COUNTIF($AF$1:AF151,AF152),"")&amp;IF(J152=10,RANK(L152,$AG$19:$AG$323,0)+COUNTIF($AG$1:AG151,AG152),"")&amp;IF(J152=11,RANK(L152,$AH$19:$AH$323,0)+COUNTIF($AH$1:AH151,AH152),"")</f>
        <v>134</v>
      </c>
      <c r="N152" s="9" t="s">
        <v>365</v>
      </c>
      <c r="Z152" s="10" t="str">
        <f t="shared" si="29"/>
        <v/>
      </c>
      <c r="AA152" s="10" t="str">
        <f t="shared" si="30"/>
        <v/>
      </c>
      <c r="AB152" s="10" t="str">
        <f t="shared" si="31"/>
        <v/>
      </c>
      <c r="AC152" s="10" t="str">
        <f t="shared" si="32"/>
        <v/>
      </c>
      <c r="AD152" s="10">
        <f t="shared" si="33"/>
        <v>45</v>
      </c>
      <c r="AE152" s="10" t="str">
        <f t="shared" si="34"/>
        <v/>
      </c>
      <c r="AF152" s="10" t="str">
        <f t="shared" si="35"/>
        <v/>
      </c>
      <c r="AG152" s="10" t="str">
        <f t="shared" si="36"/>
        <v/>
      </c>
      <c r="AH152" s="10" t="str">
        <f t="shared" si="37"/>
        <v/>
      </c>
      <c r="AI152" s="13" t="str">
        <f t="shared" si="38"/>
        <v>130</v>
      </c>
      <c r="AJ152" s="11">
        <f t="shared" si="39"/>
        <v>130</v>
      </c>
    </row>
    <row r="153" spans="1:36" x14ac:dyDescent="0.25">
      <c r="A153" s="1">
        <v>135</v>
      </c>
      <c r="B153" s="4">
        <v>48</v>
      </c>
      <c r="C153" s="9" t="s">
        <v>275</v>
      </c>
      <c r="D153" s="9" t="s">
        <v>92</v>
      </c>
      <c r="E153" s="9" t="s">
        <v>276</v>
      </c>
      <c r="F153" s="9">
        <v>634379110</v>
      </c>
      <c r="G153" s="9" t="s">
        <v>28</v>
      </c>
      <c r="H153" s="27"/>
      <c r="I153" s="6">
        <v>7</v>
      </c>
      <c r="J153" s="6">
        <v>7</v>
      </c>
      <c r="K153" s="9">
        <v>18</v>
      </c>
      <c r="L153" s="7">
        <f t="shared" si="40"/>
        <v>45</v>
      </c>
      <c r="M153" s="8" t="str">
        <f>IF(J153=4,RANK(L153,$AA$19:$AA$323,0)+COUNTIF($AA$1:AA152,AA153),"")&amp;IF(J153=5,RANK(L153,$AB$19:$AB$323,0)+COUNTIF($AB$1:AB152,AB153),"")&amp;IF(J153=6,RANK(L153,$AC$19:$AC$323,0)+COUNTIF($AC$1:AC152,AC153),"")&amp;IF(J153=7,RANK(L153,$AD$19:$AD$323,0)+COUNTIF($AD$1:AD152,AD153),"")&amp;IF(J153=8,RANK(L153,$AE$19:$AE$323,0)+COUNTIF($AE$1:AE152,AE153),"")&amp;IF(J153=9,RANK(L153,$AF$19:$AF$323,0)+COUNTIF($AF$1:AF152,AF153),"")&amp;IF(J153=10,RANK(L153,$AG$19:$AG$323,0)+COUNTIF($AG$1:AG152,AG153),"")&amp;IF(J153=11,RANK(L153,$AH$19:$AH$323,0)+COUNTIF($AH$1:AH152,AH153),"")</f>
        <v>135</v>
      </c>
      <c r="N153" s="9" t="s">
        <v>365</v>
      </c>
      <c r="Z153" s="10" t="str">
        <f t="shared" si="29"/>
        <v/>
      </c>
      <c r="AA153" s="10" t="str">
        <f t="shared" si="30"/>
        <v/>
      </c>
      <c r="AB153" s="10" t="str">
        <f t="shared" si="31"/>
        <v/>
      </c>
      <c r="AC153" s="10" t="str">
        <f t="shared" si="32"/>
        <v/>
      </c>
      <c r="AD153" s="10">
        <f t="shared" si="33"/>
        <v>45</v>
      </c>
      <c r="AE153" s="10" t="str">
        <f t="shared" si="34"/>
        <v/>
      </c>
      <c r="AF153" s="10" t="str">
        <f t="shared" si="35"/>
        <v/>
      </c>
      <c r="AG153" s="10" t="str">
        <f t="shared" si="36"/>
        <v/>
      </c>
      <c r="AH153" s="10" t="str">
        <f t="shared" si="37"/>
        <v/>
      </c>
      <c r="AI153" s="13" t="str">
        <f t="shared" si="38"/>
        <v>130</v>
      </c>
      <c r="AJ153" s="11">
        <f t="shared" si="39"/>
        <v>130</v>
      </c>
    </row>
    <row r="154" spans="1:36" x14ac:dyDescent="0.25">
      <c r="A154" s="1">
        <v>136</v>
      </c>
      <c r="B154" s="4">
        <v>48</v>
      </c>
      <c r="C154" s="9" t="s">
        <v>277</v>
      </c>
      <c r="D154" s="9" t="s">
        <v>57</v>
      </c>
      <c r="E154" s="9" t="s">
        <v>133</v>
      </c>
      <c r="F154" s="9">
        <v>1388899312</v>
      </c>
      <c r="G154" s="9" t="s">
        <v>28</v>
      </c>
      <c r="H154" s="27"/>
      <c r="I154" s="6">
        <v>7</v>
      </c>
      <c r="J154" s="6">
        <v>7</v>
      </c>
      <c r="K154" s="9">
        <v>18</v>
      </c>
      <c r="L154" s="7">
        <f t="shared" si="40"/>
        <v>45</v>
      </c>
      <c r="M154" s="8" t="str">
        <f>IF(J154=4,RANK(L154,$AA$19:$AA$323,0)+COUNTIF($AA$1:AA153,AA154),"")&amp;IF(J154=5,RANK(L154,$AB$19:$AB$323,0)+COUNTIF($AB$1:AB153,AB154),"")&amp;IF(J154=6,RANK(L154,$AC$19:$AC$323,0)+COUNTIF($AC$1:AC153,AC154),"")&amp;IF(J154=7,RANK(L154,$AD$19:$AD$323,0)+COUNTIF($AD$1:AD153,AD154),"")&amp;IF(J154=8,RANK(L154,$AE$19:$AE$323,0)+COUNTIF($AE$1:AE153,AE154),"")&amp;IF(J154=9,RANK(L154,$AF$19:$AF$323,0)+COUNTIF($AF$1:AF153,AF154),"")&amp;IF(J154=10,RANK(L154,$AG$19:$AG$323,0)+COUNTIF($AG$1:AG153,AG154),"")&amp;IF(J154=11,RANK(L154,$AH$19:$AH$323,0)+COUNTIF($AH$1:AH153,AH154),"")</f>
        <v>136</v>
      </c>
      <c r="N154" s="9" t="s">
        <v>365</v>
      </c>
      <c r="Z154" s="10" t="str">
        <f t="shared" si="29"/>
        <v/>
      </c>
      <c r="AA154" s="10" t="str">
        <f t="shared" si="30"/>
        <v/>
      </c>
      <c r="AB154" s="10" t="str">
        <f t="shared" si="31"/>
        <v/>
      </c>
      <c r="AC154" s="10" t="str">
        <f t="shared" si="32"/>
        <v/>
      </c>
      <c r="AD154" s="10">
        <f t="shared" si="33"/>
        <v>45</v>
      </c>
      <c r="AE154" s="10" t="str">
        <f t="shared" si="34"/>
        <v/>
      </c>
      <c r="AF154" s="10" t="str">
        <f t="shared" si="35"/>
        <v/>
      </c>
      <c r="AG154" s="10" t="str">
        <f t="shared" si="36"/>
        <v/>
      </c>
      <c r="AH154" s="10" t="str">
        <f t="shared" si="37"/>
        <v/>
      </c>
      <c r="AI154" s="13" t="str">
        <f t="shared" si="38"/>
        <v>130</v>
      </c>
      <c r="AJ154" s="11">
        <f t="shared" si="39"/>
        <v>130</v>
      </c>
    </row>
    <row r="155" spans="1:36" x14ac:dyDescent="0.25">
      <c r="A155" s="1">
        <v>137</v>
      </c>
      <c r="B155" s="4">
        <v>48</v>
      </c>
      <c r="C155" s="9" t="s">
        <v>278</v>
      </c>
      <c r="D155" s="9" t="s">
        <v>161</v>
      </c>
      <c r="E155" s="9" t="s">
        <v>133</v>
      </c>
      <c r="F155" s="9">
        <v>2732806015</v>
      </c>
      <c r="G155" s="9" t="s">
        <v>32</v>
      </c>
      <c r="H155" s="27"/>
      <c r="I155" s="6">
        <v>7</v>
      </c>
      <c r="J155" s="6">
        <v>7</v>
      </c>
      <c r="K155" s="9">
        <v>16</v>
      </c>
      <c r="L155" s="7">
        <f t="shared" si="40"/>
        <v>40</v>
      </c>
      <c r="M155" s="8" t="str">
        <f>IF(J155=4,RANK(L155,$AA$19:$AA$323,0)+COUNTIF($AA$1:AA154,AA155),"")&amp;IF(J155=5,RANK(L155,$AB$19:$AB$323,0)+COUNTIF($AB$1:AB154,AB155),"")&amp;IF(J155=6,RANK(L155,$AC$19:$AC$323,0)+COUNTIF($AC$1:AC154,AC155),"")&amp;IF(J155=7,RANK(L155,$AD$19:$AD$323,0)+COUNTIF($AD$1:AD154,AD155),"")&amp;IF(J155=8,RANK(L155,$AE$19:$AE$323,0)+COUNTIF($AE$1:AE154,AE155),"")&amp;IF(J155=9,RANK(L155,$AF$19:$AF$323,0)+COUNTIF($AF$1:AF154,AF155),"")&amp;IF(J155=10,RANK(L155,$AG$19:$AG$323,0)+COUNTIF($AG$1:AG154,AG155),"")&amp;IF(J155=11,RANK(L155,$AH$19:$AH$323,0)+COUNTIF($AH$1:AH154,AH155),"")</f>
        <v>137</v>
      </c>
      <c r="N155" s="9" t="s">
        <v>365</v>
      </c>
      <c r="Z155" s="10" t="str">
        <f t="shared" si="29"/>
        <v/>
      </c>
      <c r="AA155" s="10" t="str">
        <f t="shared" si="30"/>
        <v/>
      </c>
      <c r="AB155" s="10" t="str">
        <f t="shared" si="31"/>
        <v/>
      </c>
      <c r="AC155" s="10" t="str">
        <f t="shared" si="32"/>
        <v/>
      </c>
      <c r="AD155" s="10">
        <f t="shared" si="33"/>
        <v>40</v>
      </c>
      <c r="AE155" s="10" t="str">
        <f t="shared" si="34"/>
        <v/>
      </c>
      <c r="AF155" s="10" t="str">
        <f t="shared" si="35"/>
        <v/>
      </c>
      <c r="AG155" s="10" t="str">
        <f t="shared" si="36"/>
        <v/>
      </c>
      <c r="AH155" s="10" t="str">
        <f t="shared" si="37"/>
        <v/>
      </c>
      <c r="AI155" s="13" t="str">
        <f t="shared" si="38"/>
        <v>137</v>
      </c>
      <c r="AJ155" s="11">
        <f t="shared" si="39"/>
        <v>137</v>
      </c>
    </row>
    <row r="156" spans="1:36" x14ac:dyDescent="0.25">
      <c r="A156" s="1">
        <v>138</v>
      </c>
      <c r="B156" s="4">
        <v>48</v>
      </c>
      <c r="C156" s="9" t="s">
        <v>279</v>
      </c>
      <c r="D156" s="9" t="s">
        <v>190</v>
      </c>
      <c r="E156" s="9" t="s">
        <v>109</v>
      </c>
      <c r="F156" s="9">
        <v>4274596906</v>
      </c>
      <c r="G156" s="9" t="s">
        <v>32</v>
      </c>
      <c r="H156" s="27"/>
      <c r="I156" s="6">
        <v>7</v>
      </c>
      <c r="J156" s="6">
        <v>7</v>
      </c>
      <c r="K156" s="9">
        <v>16</v>
      </c>
      <c r="L156" s="7">
        <f t="shared" si="40"/>
        <v>40</v>
      </c>
      <c r="M156" s="8" t="str">
        <f>IF(J156=4,RANK(L156,$AA$19:$AA$323,0)+COUNTIF($AA$1:AA155,AA156),"")&amp;IF(J156=5,RANK(L156,$AB$19:$AB$323,0)+COUNTIF($AB$1:AB155,AB156),"")&amp;IF(J156=6,RANK(L156,$AC$19:$AC$323,0)+COUNTIF($AC$1:AC155,AC156),"")&amp;IF(J156=7,RANK(L156,$AD$19:$AD$323,0)+COUNTIF($AD$1:AD155,AD156),"")&amp;IF(J156=8,RANK(L156,$AE$19:$AE$323,0)+COUNTIF($AE$1:AE155,AE156),"")&amp;IF(J156=9,RANK(L156,$AF$19:$AF$323,0)+COUNTIF($AF$1:AF155,AF156),"")&amp;IF(J156=10,RANK(L156,$AG$19:$AG$323,0)+COUNTIF($AG$1:AG155,AG156),"")&amp;IF(J156=11,RANK(L156,$AH$19:$AH$323,0)+COUNTIF($AH$1:AH155,AH156),"")</f>
        <v>138</v>
      </c>
      <c r="N156" s="9" t="s">
        <v>365</v>
      </c>
      <c r="Z156" s="10" t="str">
        <f t="shared" si="29"/>
        <v/>
      </c>
      <c r="AA156" s="10" t="str">
        <f t="shared" si="30"/>
        <v/>
      </c>
      <c r="AB156" s="10" t="str">
        <f t="shared" si="31"/>
        <v/>
      </c>
      <c r="AC156" s="10" t="str">
        <f t="shared" si="32"/>
        <v/>
      </c>
      <c r="AD156" s="10">
        <f t="shared" si="33"/>
        <v>40</v>
      </c>
      <c r="AE156" s="10" t="str">
        <f t="shared" si="34"/>
        <v/>
      </c>
      <c r="AF156" s="10" t="str">
        <f t="shared" si="35"/>
        <v/>
      </c>
      <c r="AG156" s="10" t="str">
        <f t="shared" si="36"/>
        <v/>
      </c>
      <c r="AH156" s="10" t="str">
        <f t="shared" si="37"/>
        <v/>
      </c>
      <c r="AI156" s="13" t="str">
        <f t="shared" si="38"/>
        <v>137</v>
      </c>
      <c r="AJ156" s="11">
        <f t="shared" si="39"/>
        <v>137</v>
      </c>
    </row>
    <row r="157" spans="1:36" x14ac:dyDescent="0.25">
      <c r="A157" s="1">
        <v>139</v>
      </c>
      <c r="B157" s="4">
        <v>48</v>
      </c>
      <c r="C157" s="9" t="s">
        <v>280</v>
      </c>
      <c r="D157" s="9" t="s">
        <v>75</v>
      </c>
      <c r="E157" s="9" t="s">
        <v>76</v>
      </c>
      <c r="F157" s="9">
        <v>2076666543</v>
      </c>
      <c r="G157" s="9" t="s">
        <v>28</v>
      </c>
      <c r="H157" s="27"/>
      <c r="I157" s="6">
        <v>7</v>
      </c>
      <c r="J157" s="6">
        <v>7</v>
      </c>
      <c r="K157" s="9">
        <v>16</v>
      </c>
      <c r="L157" s="7">
        <f t="shared" si="40"/>
        <v>40</v>
      </c>
      <c r="M157" s="8" t="str">
        <f>IF(J157=4,RANK(L157,$AA$19:$AA$323,0)+COUNTIF($AA$1:AA156,AA157),"")&amp;IF(J157=5,RANK(L157,$AB$19:$AB$323,0)+COUNTIF($AB$1:AB156,AB157),"")&amp;IF(J157=6,RANK(L157,$AC$19:$AC$323,0)+COUNTIF($AC$1:AC156,AC157),"")&amp;IF(J157=7,RANK(L157,$AD$19:$AD$323,0)+COUNTIF($AD$1:AD156,AD157),"")&amp;IF(J157=8,RANK(L157,$AE$19:$AE$323,0)+COUNTIF($AE$1:AE156,AE157),"")&amp;IF(J157=9,RANK(L157,$AF$19:$AF$323,0)+COUNTIF($AF$1:AF156,AF157),"")&amp;IF(J157=10,RANK(L157,$AG$19:$AG$323,0)+COUNTIF($AG$1:AG156,AG157),"")&amp;IF(J157=11,RANK(L157,$AH$19:$AH$323,0)+COUNTIF($AH$1:AH156,AH157),"")</f>
        <v>139</v>
      </c>
      <c r="N157" s="9" t="s">
        <v>365</v>
      </c>
      <c r="Z157" s="10" t="str">
        <f t="shared" si="29"/>
        <v/>
      </c>
      <c r="AA157" s="10" t="str">
        <f t="shared" si="30"/>
        <v/>
      </c>
      <c r="AB157" s="10" t="str">
        <f t="shared" si="31"/>
        <v/>
      </c>
      <c r="AC157" s="10" t="str">
        <f t="shared" si="32"/>
        <v/>
      </c>
      <c r="AD157" s="10">
        <f t="shared" si="33"/>
        <v>40</v>
      </c>
      <c r="AE157" s="10" t="str">
        <f t="shared" si="34"/>
        <v/>
      </c>
      <c r="AF157" s="10" t="str">
        <f t="shared" si="35"/>
        <v/>
      </c>
      <c r="AG157" s="10" t="str">
        <f t="shared" si="36"/>
        <v/>
      </c>
      <c r="AH157" s="10" t="str">
        <f t="shared" si="37"/>
        <v/>
      </c>
      <c r="AI157" s="13" t="str">
        <f t="shared" si="38"/>
        <v>137</v>
      </c>
      <c r="AJ157" s="11">
        <f t="shared" si="39"/>
        <v>137</v>
      </c>
    </row>
    <row r="158" spans="1:36" x14ac:dyDescent="0.25">
      <c r="A158" s="1">
        <v>140</v>
      </c>
      <c r="B158" s="4">
        <v>48</v>
      </c>
      <c r="C158" s="9" t="s">
        <v>281</v>
      </c>
      <c r="D158" s="9" t="s">
        <v>188</v>
      </c>
      <c r="E158" s="9" t="s">
        <v>157</v>
      </c>
      <c r="F158" s="9">
        <v>1615462820</v>
      </c>
      <c r="G158" s="9" t="s">
        <v>32</v>
      </c>
      <c r="H158" s="27"/>
      <c r="I158" s="6">
        <v>7</v>
      </c>
      <c r="J158" s="6">
        <v>7</v>
      </c>
      <c r="K158" s="9">
        <v>16</v>
      </c>
      <c r="L158" s="7">
        <f t="shared" si="40"/>
        <v>40</v>
      </c>
      <c r="M158" s="8" t="str">
        <f>IF(J158=4,RANK(L158,$AA$19:$AA$323,0)+COUNTIF($AA$1:AA157,AA158),"")&amp;IF(J158=5,RANK(L158,$AB$19:$AB$323,0)+COUNTIF($AB$1:AB157,AB158),"")&amp;IF(J158=6,RANK(L158,$AC$19:$AC$323,0)+COUNTIF($AC$1:AC157,AC158),"")&amp;IF(J158=7,RANK(L158,$AD$19:$AD$323,0)+COUNTIF($AD$1:AD157,AD158),"")&amp;IF(J158=8,RANK(L158,$AE$19:$AE$323,0)+COUNTIF($AE$1:AE157,AE158),"")&amp;IF(J158=9,RANK(L158,$AF$19:$AF$323,0)+COUNTIF($AF$1:AF157,AF158),"")&amp;IF(J158=10,RANK(L158,$AG$19:$AG$323,0)+COUNTIF($AG$1:AG157,AG158),"")&amp;IF(J158=11,RANK(L158,$AH$19:$AH$323,0)+COUNTIF($AH$1:AH157,AH158),"")</f>
        <v>140</v>
      </c>
      <c r="N158" s="9" t="s">
        <v>365</v>
      </c>
      <c r="Z158" s="10" t="str">
        <f t="shared" si="29"/>
        <v/>
      </c>
      <c r="AA158" s="10" t="str">
        <f t="shared" si="30"/>
        <v/>
      </c>
      <c r="AB158" s="10" t="str">
        <f t="shared" si="31"/>
        <v/>
      </c>
      <c r="AC158" s="10" t="str">
        <f t="shared" si="32"/>
        <v/>
      </c>
      <c r="AD158" s="10">
        <f t="shared" si="33"/>
        <v>40</v>
      </c>
      <c r="AE158" s="10" t="str">
        <f t="shared" si="34"/>
        <v/>
      </c>
      <c r="AF158" s="10" t="str">
        <f t="shared" si="35"/>
        <v/>
      </c>
      <c r="AG158" s="10" t="str">
        <f t="shared" si="36"/>
        <v/>
      </c>
      <c r="AH158" s="10" t="str">
        <f t="shared" si="37"/>
        <v/>
      </c>
      <c r="AI158" s="13" t="str">
        <f t="shared" si="38"/>
        <v>137</v>
      </c>
      <c r="AJ158" s="11">
        <f t="shared" si="39"/>
        <v>137</v>
      </c>
    </row>
    <row r="159" spans="1:36" x14ac:dyDescent="0.25">
      <c r="A159" s="1">
        <v>141</v>
      </c>
      <c r="B159" s="4">
        <v>48</v>
      </c>
      <c r="C159" s="9" t="s">
        <v>282</v>
      </c>
      <c r="D159" s="9" t="s">
        <v>54</v>
      </c>
      <c r="E159" s="9" t="s">
        <v>133</v>
      </c>
      <c r="F159" s="9">
        <v>1001991742</v>
      </c>
      <c r="G159" s="9" t="s">
        <v>28</v>
      </c>
      <c r="H159" s="27"/>
      <c r="I159" s="6">
        <v>7</v>
      </c>
      <c r="J159" s="6">
        <v>7</v>
      </c>
      <c r="K159" s="9">
        <v>16</v>
      </c>
      <c r="L159" s="7">
        <f t="shared" si="40"/>
        <v>40</v>
      </c>
      <c r="M159" s="8" t="str">
        <f>IF(J159=4,RANK(L159,$AA$19:$AA$323,0)+COUNTIF($AA$1:AA158,AA159),"")&amp;IF(J159=5,RANK(L159,$AB$19:$AB$323,0)+COUNTIF($AB$1:AB158,AB159),"")&amp;IF(J159=6,RANK(L159,$AC$19:$AC$323,0)+COUNTIF($AC$1:AC158,AC159),"")&amp;IF(J159=7,RANK(L159,$AD$19:$AD$323,0)+COUNTIF($AD$1:AD158,AD159),"")&amp;IF(J159=8,RANK(L159,$AE$19:$AE$323,0)+COUNTIF($AE$1:AE158,AE159),"")&amp;IF(J159=9,RANK(L159,$AF$19:$AF$323,0)+COUNTIF($AF$1:AF158,AF159),"")&amp;IF(J159=10,RANK(L159,$AG$19:$AG$323,0)+COUNTIF($AG$1:AG158,AG159),"")&amp;IF(J159=11,RANK(L159,$AH$19:$AH$323,0)+COUNTIF($AH$1:AH158,AH159),"")</f>
        <v>141</v>
      </c>
      <c r="N159" s="9" t="s">
        <v>365</v>
      </c>
      <c r="Z159" s="10" t="str">
        <f t="shared" si="29"/>
        <v/>
      </c>
      <c r="AA159" s="10" t="str">
        <f t="shared" si="30"/>
        <v/>
      </c>
      <c r="AB159" s="10" t="str">
        <f t="shared" si="31"/>
        <v/>
      </c>
      <c r="AC159" s="10" t="str">
        <f t="shared" si="32"/>
        <v/>
      </c>
      <c r="AD159" s="10">
        <f t="shared" si="33"/>
        <v>40</v>
      </c>
      <c r="AE159" s="10" t="str">
        <f t="shared" si="34"/>
        <v/>
      </c>
      <c r="AF159" s="10" t="str">
        <f t="shared" si="35"/>
        <v/>
      </c>
      <c r="AG159" s="10" t="str">
        <f t="shared" si="36"/>
        <v/>
      </c>
      <c r="AH159" s="10" t="str">
        <f t="shared" si="37"/>
        <v/>
      </c>
      <c r="AI159" s="13" t="str">
        <f t="shared" si="38"/>
        <v>137</v>
      </c>
      <c r="AJ159" s="11">
        <f t="shared" si="39"/>
        <v>137</v>
      </c>
    </row>
    <row r="160" spans="1:36" x14ac:dyDescent="0.25">
      <c r="A160" s="1">
        <v>142</v>
      </c>
      <c r="B160" s="4">
        <v>48</v>
      </c>
      <c r="C160" s="9" t="s">
        <v>216</v>
      </c>
      <c r="D160" s="9" t="s">
        <v>206</v>
      </c>
      <c r="E160" s="9" t="s">
        <v>86</v>
      </c>
      <c r="F160" s="9">
        <v>1826043855</v>
      </c>
      <c r="G160" s="9" t="s">
        <v>32</v>
      </c>
      <c r="H160" s="27"/>
      <c r="I160" s="6">
        <v>7</v>
      </c>
      <c r="J160" s="6">
        <v>7</v>
      </c>
      <c r="K160" s="9">
        <v>16</v>
      </c>
      <c r="L160" s="7">
        <f t="shared" si="40"/>
        <v>40</v>
      </c>
      <c r="M160" s="8" t="str">
        <f>IF(J160=4,RANK(L160,$AA$19:$AA$323,0)+COUNTIF($AA$1:AA159,AA160),"")&amp;IF(J160=5,RANK(L160,$AB$19:$AB$323,0)+COUNTIF($AB$1:AB159,AB160),"")&amp;IF(J160=6,RANK(L160,$AC$19:$AC$323,0)+COUNTIF($AC$1:AC159,AC160),"")&amp;IF(J160=7,RANK(L160,$AD$19:$AD$323,0)+COUNTIF($AD$1:AD159,AD160),"")&amp;IF(J160=8,RANK(L160,$AE$19:$AE$323,0)+COUNTIF($AE$1:AE159,AE160),"")&amp;IF(J160=9,RANK(L160,$AF$19:$AF$323,0)+COUNTIF($AF$1:AF159,AF160),"")&amp;IF(J160=10,RANK(L160,$AG$19:$AG$323,0)+COUNTIF($AG$1:AG159,AG160),"")&amp;IF(J160=11,RANK(L160,$AH$19:$AH$323,0)+COUNTIF($AH$1:AH159,AH160),"")</f>
        <v>142</v>
      </c>
      <c r="N160" s="9" t="s">
        <v>365</v>
      </c>
      <c r="Z160" s="10" t="str">
        <f t="shared" si="29"/>
        <v/>
      </c>
      <c r="AA160" s="10" t="str">
        <f t="shared" si="30"/>
        <v/>
      </c>
      <c r="AB160" s="10" t="str">
        <f t="shared" si="31"/>
        <v/>
      </c>
      <c r="AC160" s="10" t="str">
        <f t="shared" si="32"/>
        <v/>
      </c>
      <c r="AD160" s="10">
        <f t="shared" si="33"/>
        <v>40</v>
      </c>
      <c r="AE160" s="10" t="str">
        <f t="shared" si="34"/>
        <v/>
      </c>
      <c r="AF160" s="10" t="str">
        <f t="shared" si="35"/>
        <v/>
      </c>
      <c r="AG160" s="10" t="str">
        <f t="shared" si="36"/>
        <v/>
      </c>
      <c r="AH160" s="10" t="str">
        <f t="shared" si="37"/>
        <v/>
      </c>
      <c r="AI160" s="13" t="str">
        <f t="shared" si="38"/>
        <v>137</v>
      </c>
      <c r="AJ160" s="11">
        <f t="shared" si="39"/>
        <v>137</v>
      </c>
    </row>
    <row r="161" spans="1:36" x14ac:dyDescent="0.25">
      <c r="A161" s="1">
        <v>143</v>
      </c>
      <c r="B161" s="4">
        <v>48</v>
      </c>
      <c r="C161" s="9" t="s">
        <v>283</v>
      </c>
      <c r="D161" s="9" t="s">
        <v>115</v>
      </c>
      <c r="E161" s="9" t="s">
        <v>253</v>
      </c>
      <c r="F161" s="9">
        <v>3775708735</v>
      </c>
      <c r="G161" s="9" t="s">
        <v>32</v>
      </c>
      <c r="H161" s="27"/>
      <c r="I161" s="6">
        <v>7</v>
      </c>
      <c r="J161" s="6">
        <v>7</v>
      </c>
      <c r="K161" s="9">
        <v>14</v>
      </c>
      <c r="L161" s="7">
        <f t="shared" si="40"/>
        <v>35</v>
      </c>
      <c r="M161" s="8" t="str">
        <f>IF(J161=4,RANK(L161,$AA$19:$AA$323,0)+COUNTIF($AA$1:AA160,AA161),"")&amp;IF(J161=5,RANK(L161,$AB$19:$AB$323,0)+COUNTIF($AB$1:AB160,AB161),"")&amp;IF(J161=6,RANK(L161,$AC$19:$AC$323,0)+COUNTIF($AC$1:AC160,AC161),"")&amp;IF(J161=7,RANK(L161,$AD$19:$AD$323,0)+COUNTIF($AD$1:AD160,AD161),"")&amp;IF(J161=8,RANK(L161,$AE$19:$AE$323,0)+COUNTIF($AE$1:AE160,AE161),"")&amp;IF(J161=9,RANK(L161,$AF$19:$AF$323,0)+COUNTIF($AF$1:AF160,AF161),"")&amp;IF(J161=10,RANK(L161,$AG$19:$AG$323,0)+COUNTIF($AG$1:AG160,AG161),"")&amp;IF(J161=11,RANK(L161,$AH$19:$AH$323,0)+COUNTIF($AH$1:AH160,AH161),"")</f>
        <v>143</v>
      </c>
      <c r="N161" s="9" t="s">
        <v>365</v>
      </c>
      <c r="Z161" s="10" t="str">
        <f t="shared" si="29"/>
        <v/>
      </c>
      <c r="AA161" s="10" t="str">
        <f t="shared" si="30"/>
        <v/>
      </c>
      <c r="AB161" s="10" t="str">
        <f t="shared" si="31"/>
        <v/>
      </c>
      <c r="AC161" s="10" t="str">
        <f t="shared" si="32"/>
        <v/>
      </c>
      <c r="AD161" s="10">
        <f t="shared" si="33"/>
        <v>35</v>
      </c>
      <c r="AE161" s="10" t="str">
        <f t="shared" si="34"/>
        <v/>
      </c>
      <c r="AF161" s="10" t="str">
        <f t="shared" si="35"/>
        <v/>
      </c>
      <c r="AG161" s="10" t="str">
        <f t="shared" si="36"/>
        <v/>
      </c>
      <c r="AH161" s="10" t="str">
        <f t="shared" si="37"/>
        <v/>
      </c>
      <c r="AI161" s="13" t="str">
        <f t="shared" si="38"/>
        <v>143</v>
      </c>
      <c r="AJ161" s="11">
        <f t="shared" si="39"/>
        <v>143</v>
      </c>
    </row>
    <row r="162" spans="1:36" x14ac:dyDescent="0.25">
      <c r="A162" s="1">
        <v>144</v>
      </c>
      <c r="B162" s="4">
        <v>48</v>
      </c>
      <c r="C162" s="9" t="s">
        <v>284</v>
      </c>
      <c r="D162" s="9" t="s">
        <v>184</v>
      </c>
      <c r="E162" s="9" t="s">
        <v>157</v>
      </c>
      <c r="F162" s="9">
        <v>2777582438</v>
      </c>
      <c r="G162" s="9" t="s">
        <v>32</v>
      </c>
      <c r="H162" s="27"/>
      <c r="I162" s="6">
        <v>7</v>
      </c>
      <c r="J162" s="6">
        <v>7</v>
      </c>
      <c r="K162" s="9">
        <v>14</v>
      </c>
      <c r="L162" s="7">
        <f t="shared" si="40"/>
        <v>35</v>
      </c>
      <c r="M162" s="8" t="str">
        <f>IF(J162=4,RANK(L162,$AA$19:$AA$323,0)+COUNTIF($AA$1:AA161,AA162),"")&amp;IF(J162=5,RANK(L162,$AB$19:$AB$323,0)+COUNTIF($AB$1:AB161,AB162),"")&amp;IF(J162=6,RANK(L162,$AC$19:$AC$323,0)+COUNTIF($AC$1:AC161,AC162),"")&amp;IF(J162=7,RANK(L162,$AD$19:$AD$323,0)+COUNTIF($AD$1:AD161,AD162),"")&amp;IF(J162=8,RANK(L162,$AE$19:$AE$323,0)+COUNTIF($AE$1:AE161,AE162),"")&amp;IF(J162=9,RANK(L162,$AF$19:$AF$323,0)+COUNTIF($AF$1:AF161,AF162),"")&amp;IF(J162=10,RANK(L162,$AG$19:$AG$323,0)+COUNTIF($AG$1:AG161,AG162),"")&amp;IF(J162=11,RANK(L162,$AH$19:$AH$323,0)+COUNTIF($AH$1:AH161,AH162),"")</f>
        <v>144</v>
      </c>
      <c r="N162" s="9" t="s">
        <v>365</v>
      </c>
      <c r="Z162" s="10" t="str">
        <f t="shared" si="29"/>
        <v/>
      </c>
      <c r="AA162" s="10" t="str">
        <f t="shared" si="30"/>
        <v/>
      </c>
      <c r="AB162" s="10" t="str">
        <f t="shared" si="31"/>
        <v/>
      </c>
      <c r="AC162" s="10" t="str">
        <f t="shared" si="32"/>
        <v/>
      </c>
      <c r="AD162" s="10">
        <f t="shared" si="33"/>
        <v>35</v>
      </c>
      <c r="AE162" s="10" t="str">
        <f t="shared" si="34"/>
        <v/>
      </c>
      <c r="AF162" s="10" t="str">
        <f t="shared" si="35"/>
        <v/>
      </c>
      <c r="AG162" s="10" t="str">
        <f t="shared" si="36"/>
        <v/>
      </c>
      <c r="AH162" s="10" t="str">
        <f t="shared" si="37"/>
        <v/>
      </c>
      <c r="AI162" s="13" t="str">
        <f t="shared" si="38"/>
        <v>143</v>
      </c>
      <c r="AJ162" s="11">
        <f t="shared" si="39"/>
        <v>143</v>
      </c>
    </row>
    <row r="163" spans="1:36" x14ac:dyDescent="0.25">
      <c r="A163" s="1">
        <v>145</v>
      </c>
      <c r="B163" s="4">
        <v>48</v>
      </c>
      <c r="C163" s="9" t="s">
        <v>285</v>
      </c>
      <c r="D163" s="9" t="s">
        <v>166</v>
      </c>
      <c r="E163" s="9" t="s">
        <v>286</v>
      </c>
      <c r="F163" s="9">
        <v>3318769242</v>
      </c>
      <c r="G163" s="9" t="s">
        <v>287</v>
      </c>
      <c r="H163" s="27"/>
      <c r="I163" s="6">
        <v>7</v>
      </c>
      <c r="J163" s="6">
        <v>7</v>
      </c>
      <c r="K163" s="27"/>
      <c r="L163" s="7">
        <f t="shared" si="40"/>
        <v>0</v>
      </c>
      <c r="M163" s="8" t="str">
        <f>IF(J163=4,RANK(L163,$AA$19:$AA$323,0)+COUNTIF($AA$1:AA162,AA163),"")&amp;IF(J163=5,RANK(L163,$AB$19:$AB$323,0)+COUNTIF($AB$1:AB162,AB163),"")&amp;IF(J163=6,RANK(L163,$AC$19:$AC$323,0)+COUNTIF($AC$1:AC162,AC163),"")&amp;IF(J163=7,RANK(L163,$AD$19:$AD$323,0)+COUNTIF($AD$1:AD162,AD163),"")&amp;IF(J163=8,RANK(L163,$AE$19:$AE$323,0)+COUNTIF($AE$1:AE162,AE163),"")&amp;IF(J163=9,RANK(L163,$AF$19:$AF$323,0)+COUNTIF($AF$1:AF162,AF163),"")&amp;IF(J163=10,RANK(L163,$AG$19:$AG$323,0)+COUNTIF($AG$1:AG162,AG163),"")&amp;IF(J163=11,RANK(L163,$AH$19:$AH$323,0)+COUNTIF($AH$1:AH162,AH163),"")</f>
        <v>145</v>
      </c>
      <c r="N163" s="9" t="s">
        <v>366</v>
      </c>
      <c r="Z163" s="10" t="str">
        <f t="shared" si="29"/>
        <v/>
      </c>
      <c r="AA163" s="10" t="str">
        <f t="shared" si="30"/>
        <v/>
      </c>
      <c r="AB163" s="10" t="str">
        <f t="shared" si="31"/>
        <v/>
      </c>
      <c r="AC163" s="10" t="str">
        <f t="shared" si="32"/>
        <v/>
      </c>
      <c r="AD163" s="10">
        <f t="shared" si="33"/>
        <v>0</v>
      </c>
      <c r="AE163" s="10" t="str">
        <f t="shared" si="34"/>
        <v/>
      </c>
      <c r="AF163" s="10" t="str">
        <f t="shared" si="35"/>
        <v/>
      </c>
      <c r="AG163" s="10" t="str">
        <f t="shared" si="36"/>
        <v/>
      </c>
      <c r="AH163" s="10" t="str">
        <f t="shared" si="37"/>
        <v/>
      </c>
      <c r="AI163" s="13" t="str">
        <f t="shared" si="38"/>
        <v>145</v>
      </c>
      <c r="AJ163" s="11">
        <f t="shared" si="39"/>
        <v>145</v>
      </c>
    </row>
    <row r="164" spans="1:36" x14ac:dyDescent="0.25">
      <c r="A164" s="1">
        <v>146</v>
      </c>
      <c r="B164" s="4">
        <v>48</v>
      </c>
      <c r="C164" s="9" t="s">
        <v>288</v>
      </c>
      <c r="D164" s="9" t="s">
        <v>289</v>
      </c>
      <c r="E164" s="9" t="s">
        <v>290</v>
      </c>
      <c r="F164" s="9">
        <v>3000456908</v>
      </c>
      <c r="G164" s="9" t="s">
        <v>287</v>
      </c>
      <c r="H164" s="27"/>
      <c r="I164" s="6">
        <v>7</v>
      </c>
      <c r="J164" s="6">
        <v>7</v>
      </c>
      <c r="K164" s="27"/>
      <c r="L164" s="7">
        <f t="shared" si="40"/>
        <v>0</v>
      </c>
      <c r="M164" s="8" t="str">
        <f>IF(J164=4,RANK(L164,$AA$19:$AA$323,0)+COUNTIF($AA$1:AA163,AA164),"")&amp;IF(J164=5,RANK(L164,$AB$19:$AB$323,0)+COUNTIF($AB$1:AB163,AB164),"")&amp;IF(J164=6,RANK(L164,$AC$19:$AC$323,0)+COUNTIF($AC$1:AC163,AC164),"")&amp;IF(J164=7,RANK(L164,$AD$19:$AD$323,0)+COUNTIF($AD$1:AD163,AD164),"")&amp;IF(J164=8,RANK(L164,$AE$19:$AE$323,0)+COUNTIF($AE$1:AE163,AE164),"")&amp;IF(J164=9,RANK(L164,$AF$19:$AF$323,0)+COUNTIF($AF$1:AF163,AF164),"")&amp;IF(J164=10,RANK(L164,$AG$19:$AG$323,0)+COUNTIF($AG$1:AG163,AG164),"")&amp;IF(J164=11,RANK(L164,$AH$19:$AH$323,0)+COUNTIF($AH$1:AH163,AH164),"")</f>
        <v>146</v>
      </c>
      <c r="N164" s="9" t="s">
        <v>366</v>
      </c>
      <c r="Z164" s="10" t="str">
        <f t="shared" si="29"/>
        <v/>
      </c>
      <c r="AA164" s="10" t="str">
        <f t="shared" si="30"/>
        <v/>
      </c>
      <c r="AB164" s="10" t="str">
        <f t="shared" si="31"/>
        <v/>
      </c>
      <c r="AC164" s="10" t="str">
        <f t="shared" si="32"/>
        <v/>
      </c>
      <c r="AD164" s="10">
        <f t="shared" si="33"/>
        <v>0</v>
      </c>
      <c r="AE164" s="10" t="str">
        <f t="shared" si="34"/>
        <v/>
      </c>
      <c r="AF164" s="10" t="str">
        <f t="shared" si="35"/>
        <v/>
      </c>
      <c r="AG164" s="10" t="str">
        <f t="shared" si="36"/>
        <v/>
      </c>
      <c r="AH164" s="10" t="str">
        <f t="shared" si="37"/>
        <v/>
      </c>
      <c r="AI164" s="13" t="str">
        <f t="shared" si="38"/>
        <v>145</v>
      </c>
      <c r="AJ164" s="11">
        <f t="shared" si="39"/>
        <v>145</v>
      </c>
    </row>
    <row r="165" spans="1:36" x14ac:dyDescent="0.25">
      <c r="A165" s="1">
        <v>147</v>
      </c>
      <c r="B165" s="4">
        <v>48</v>
      </c>
      <c r="C165" s="9" t="s">
        <v>291</v>
      </c>
      <c r="D165" s="9" t="s">
        <v>292</v>
      </c>
      <c r="E165" s="9" t="s">
        <v>244</v>
      </c>
      <c r="F165" s="9">
        <v>2219473071</v>
      </c>
      <c r="G165" s="9" t="s">
        <v>287</v>
      </c>
      <c r="H165" s="27"/>
      <c r="I165" s="6">
        <v>7</v>
      </c>
      <c r="J165" s="6">
        <v>7</v>
      </c>
      <c r="K165" s="27"/>
      <c r="L165" s="7">
        <f t="shared" si="40"/>
        <v>0</v>
      </c>
      <c r="M165" s="8" t="str">
        <f>IF(J165=4,RANK(L165,$AA$19:$AA$323,0)+COUNTIF($AA$1:AA164,AA165),"")&amp;IF(J165=5,RANK(L165,$AB$19:$AB$323,0)+COUNTIF($AB$1:AB164,AB165),"")&amp;IF(J165=6,RANK(L165,$AC$19:$AC$323,0)+COUNTIF($AC$1:AC164,AC165),"")&amp;IF(J165=7,RANK(L165,$AD$19:$AD$323,0)+COUNTIF($AD$1:AD164,AD165),"")&amp;IF(J165=8,RANK(L165,$AE$19:$AE$323,0)+COUNTIF($AE$1:AE164,AE165),"")&amp;IF(J165=9,RANK(L165,$AF$19:$AF$323,0)+COUNTIF($AF$1:AF164,AF165),"")&amp;IF(J165=10,RANK(L165,$AG$19:$AG$323,0)+COUNTIF($AG$1:AG164,AG165),"")&amp;IF(J165=11,RANK(L165,$AH$19:$AH$323,0)+COUNTIF($AH$1:AH164,AH165),"")</f>
        <v>147</v>
      </c>
      <c r="N165" s="9" t="s">
        <v>366</v>
      </c>
      <c r="Z165" s="10" t="str">
        <f t="shared" si="29"/>
        <v/>
      </c>
      <c r="AA165" s="10" t="str">
        <f t="shared" si="30"/>
        <v/>
      </c>
      <c r="AB165" s="10" t="str">
        <f t="shared" si="31"/>
        <v/>
      </c>
      <c r="AC165" s="10" t="str">
        <f t="shared" si="32"/>
        <v/>
      </c>
      <c r="AD165" s="10">
        <f t="shared" si="33"/>
        <v>0</v>
      </c>
      <c r="AE165" s="10" t="str">
        <f t="shared" si="34"/>
        <v/>
      </c>
      <c r="AF165" s="10" t="str">
        <f t="shared" si="35"/>
        <v/>
      </c>
      <c r="AG165" s="10" t="str">
        <f t="shared" si="36"/>
        <v/>
      </c>
      <c r="AH165" s="10" t="str">
        <f t="shared" si="37"/>
        <v/>
      </c>
      <c r="AI165" s="13" t="str">
        <f t="shared" si="38"/>
        <v>145</v>
      </c>
      <c r="AJ165" s="11">
        <f t="shared" si="39"/>
        <v>145</v>
      </c>
    </row>
    <row r="166" spans="1:36" x14ac:dyDescent="0.25">
      <c r="A166" s="1">
        <v>148</v>
      </c>
      <c r="B166" s="4">
        <v>48</v>
      </c>
      <c r="C166" s="9" t="s">
        <v>293</v>
      </c>
      <c r="D166" s="9" t="s">
        <v>182</v>
      </c>
      <c r="E166" s="9" t="s">
        <v>100</v>
      </c>
      <c r="F166" s="9">
        <v>4081928249</v>
      </c>
      <c r="G166" s="9" t="s">
        <v>287</v>
      </c>
      <c r="H166" s="27"/>
      <c r="I166" s="6">
        <v>7</v>
      </c>
      <c r="J166" s="6">
        <v>7</v>
      </c>
      <c r="K166" s="27"/>
      <c r="L166" s="7">
        <f t="shared" si="40"/>
        <v>0</v>
      </c>
      <c r="M166" s="8" t="str">
        <f>IF(J166=4,RANK(L166,$AA$19:$AA$323,0)+COUNTIF($AA$1:AA165,AA166),"")&amp;IF(J166=5,RANK(L166,$AB$19:$AB$323,0)+COUNTIF($AB$1:AB165,AB166),"")&amp;IF(J166=6,RANK(L166,$AC$19:$AC$323,0)+COUNTIF($AC$1:AC165,AC166),"")&amp;IF(J166=7,RANK(L166,$AD$19:$AD$323,0)+COUNTIF($AD$1:AD165,AD166),"")&amp;IF(J166=8,RANK(L166,$AE$19:$AE$323,0)+COUNTIF($AE$1:AE165,AE166),"")&amp;IF(J166=9,RANK(L166,$AF$19:$AF$323,0)+COUNTIF($AF$1:AF165,AF166),"")&amp;IF(J166=10,RANK(L166,$AG$19:$AG$323,0)+COUNTIF($AG$1:AG165,AG166),"")&amp;IF(J166=11,RANK(L166,$AH$19:$AH$323,0)+COUNTIF($AH$1:AH165,AH166),"")</f>
        <v>148</v>
      </c>
      <c r="N166" s="9" t="s">
        <v>366</v>
      </c>
      <c r="Z166" s="10" t="str">
        <f t="shared" si="29"/>
        <v/>
      </c>
      <c r="AA166" s="10" t="str">
        <f t="shared" si="30"/>
        <v/>
      </c>
      <c r="AB166" s="10" t="str">
        <f t="shared" si="31"/>
        <v/>
      </c>
      <c r="AC166" s="10" t="str">
        <f t="shared" si="32"/>
        <v/>
      </c>
      <c r="AD166" s="10">
        <f t="shared" si="33"/>
        <v>0</v>
      </c>
      <c r="AE166" s="10" t="str">
        <f t="shared" si="34"/>
        <v/>
      </c>
      <c r="AF166" s="10" t="str">
        <f t="shared" si="35"/>
        <v/>
      </c>
      <c r="AG166" s="10" t="str">
        <f t="shared" si="36"/>
        <v/>
      </c>
      <c r="AH166" s="10" t="str">
        <f t="shared" si="37"/>
        <v/>
      </c>
      <c r="AI166" s="13" t="str">
        <f t="shared" si="38"/>
        <v>145</v>
      </c>
      <c r="AJ166" s="11">
        <f t="shared" si="39"/>
        <v>145</v>
      </c>
    </row>
    <row r="167" spans="1:36" x14ac:dyDescent="0.25">
      <c r="A167" s="1">
        <v>149</v>
      </c>
      <c r="B167" s="4">
        <v>48</v>
      </c>
      <c r="C167" s="9" t="s">
        <v>294</v>
      </c>
      <c r="D167" s="9" t="s">
        <v>295</v>
      </c>
      <c r="E167" s="9" t="s">
        <v>71</v>
      </c>
      <c r="F167" s="9">
        <v>2493864275</v>
      </c>
      <c r="G167" s="9" t="s">
        <v>287</v>
      </c>
      <c r="H167" s="27"/>
      <c r="I167" s="6">
        <v>7</v>
      </c>
      <c r="J167" s="6">
        <v>7</v>
      </c>
      <c r="K167" s="27"/>
      <c r="L167" s="7">
        <f t="shared" si="40"/>
        <v>0</v>
      </c>
      <c r="M167" s="8" t="str">
        <f>IF(J167=4,RANK(L167,$AA$19:$AA$323,0)+COUNTIF($AA$1:AA166,AA167),"")&amp;IF(J167=5,RANK(L167,$AB$19:$AB$323,0)+COUNTIF($AB$1:AB166,AB167),"")&amp;IF(J167=6,RANK(L167,$AC$19:$AC$323,0)+COUNTIF($AC$1:AC166,AC167),"")&amp;IF(J167=7,RANK(L167,$AD$19:$AD$323,0)+COUNTIF($AD$1:AD166,AD167),"")&amp;IF(J167=8,RANK(L167,$AE$19:$AE$323,0)+COUNTIF($AE$1:AE166,AE167),"")&amp;IF(J167=9,RANK(L167,$AF$19:$AF$323,0)+COUNTIF($AF$1:AF166,AF167),"")&amp;IF(J167=10,RANK(L167,$AG$19:$AG$323,0)+COUNTIF($AG$1:AG166,AG167),"")&amp;IF(J167=11,RANK(L167,$AH$19:$AH$323,0)+COUNTIF($AH$1:AH166,AH167),"")</f>
        <v>149</v>
      </c>
      <c r="N167" s="9" t="s">
        <v>366</v>
      </c>
      <c r="Z167" s="10" t="str">
        <f t="shared" si="29"/>
        <v/>
      </c>
      <c r="AA167" s="10" t="str">
        <f t="shared" si="30"/>
        <v/>
      </c>
      <c r="AB167" s="10" t="str">
        <f t="shared" si="31"/>
        <v/>
      </c>
      <c r="AC167" s="10" t="str">
        <f t="shared" si="32"/>
        <v/>
      </c>
      <c r="AD167" s="10">
        <f t="shared" si="33"/>
        <v>0</v>
      </c>
      <c r="AE167" s="10" t="str">
        <f t="shared" si="34"/>
        <v/>
      </c>
      <c r="AF167" s="10" t="str">
        <f t="shared" si="35"/>
        <v/>
      </c>
      <c r="AG167" s="10" t="str">
        <f t="shared" si="36"/>
        <v/>
      </c>
      <c r="AH167" s="10" t="str">
        <f t="shared" si="37"/>
        <v/>
      </c>
      <c r="AI167" s="13" t="str">
        <f t="shared" si="38"/>
        <v>145</v>
      </c>
      <c r="AJ167" s="11">
        <f t="shared" si="39"/>
        <v>145</v>
      </c>
    </row>
    <row r="168" spans="1:36" x14ac:dyDescent="0.25">
      <c r="A168" s="1">
        <v>150</v>
      </c>
      <c r="B168" s="4">
        <v>48</v>
      </c>
      <c r="C168" s="9" t="s">
        <v>296</v>
      </c>
      <c r="D168" s="9" t="s">
        <v>297</v>
      </c>
      <c r="E168" s="9" t="s">
        <v>298</v>
      </c>
      <c r="F168" s="9">
        <v>3623172440</v>
      </c>
      <c r="G168" s="9" t="s">
        <v>299</v>
      </c>
      <c r="H168" s="27"/>
      <c r="I168" s="6">
        <v>7</v>
      </c>
      <c r="J168" s="6">
        <v>7</v>
      </c>
      <c r="K168" s="27"/>
      <c r="L168" s="7">
        <f t="shared" si="40"/>
        <v>0</v>
      </c>
      <c r="M168" s="8" t="str">
        <f>IF(J168=4,RANK(L168,$AA$19:$AA$323,0)+COUNTIF($AA$1:AA167,AA168),"")&amp;IF(J168=5,RANK(L168,$AB$19:$AB$323,0)+COUNTIF($AB$1:AB167,AB168),"")&amp;IF(J168=6,RANK(L168,$AC$19:$AC$323,0)+COUNTIF($AC$1:AC167,AC168),"")&amp;IF(J168=7,RANK(L168,$AD$19:$AD$323,0)+COUNTIF($AD$1:AD167,AD168),"")&amp;IF(J168=8,RANK(L168,$AE$19:$AE$323,0)+COUNTIF($AE$1:AE167,AE168),"")&amp;IF(J168=9,RANK(L168,$AF$19:$AF$323,0)+COUNTIF($AF$1:AF167,AF168),"")&amp;IF(J168=10,RANK(L168,$AG$19:$AG$323,0)+COUNTIF($AG$1:AG167,AG168),"")&amp;IF(J168=11,RANK(L168,$AH$19:$AH$323,0)+COUNTIF($AH$1:AH167,AH168),"")</f>
        <v>150</v>
      </c>
      <c r="N168" s="9" t="s">
        <v>366</v>
      </c>
      <c r="Z168" s="10" t="str">
        <f t="shared" si="29"/>
        <v/>
      </c>
      <c r="AA168" s="10" t="str">
        <f t="shared" si="30"/>
        <v/>
      </c>
      <c r="AB168" s="10" t="str">
        <f t="shared" si="31"/>
        <v/>
      </c>
      <c r="AC168" s="10" t="str">
        <f t="shared" si="32"/>
        <v/>
      </c>
      <c r="AD168" s="10">
        <f t="shared" si="33"/>
        <v>0</v>
      </c>
      <c r="AE168" s="10" t="str">
        <f t="shared" si="34"/>
        <v/>
      </c>
      <c r="AF168" s="10" t="str">
        <f t="shared" si="35"/>
        <v/>
      </c>
      <c r="AG168" s="10" t="str">
        <f t="shared" si="36"/>
        <v/>
      </c>
      <c r="AH168" s="10" t="str">
        <f t="shared" si="37"/>
        <v/>
      </c>
      <c r="AI168" s="13" t="str">
        <f t="shared" si="38"/>
        <v>145</v>
      </c>
      <c r="AJ168" s="11">
        <f t="shared" si="39"/>
        <v>145</v>
      </c>
    </row>
    <row r="169" spans="1:36" x14ac:dyDescent="0.25">
      <c r="A169" s="1">
        <v>151</v>
      </c>
      <c r="B169" s="4">
        <v>48</v>
      </c>
      <c r="C169" s="9" t="s">
        <v>300</v>
      </c>
      <c r="D169" s="9" t="s">
        <v>301</v>
      </c>
      <c r="E169" s="9" t="s">
        <v>83</v>
      </c>
      <c r="F169" s="9">
        <v>1782847875</v>
      </c>
      <c r="G169" s="9" t="s">
        <v>287</v>
      </c>
      <c r="H169" s="27"/>
      <c r="I169" s="6">
        <v>7</v>
      </c>
      <c r="J169" s="6">
        <v>7</v>
      </c>
      <c r="K169" s="27"/>
      <c r="L169" s="7">
        <f t="shared" si="40"/>
        <v>0</v>
      </c>
      <c r="M169" s="8" t="str">
        <f>IF(J169=4,RANK(L169,$AA$19:$AA$323,0)+COUNTIF($AA$1:AA168,AA169),"")&amp;IF(J169=5,RANK(L169,$AB$19:$AB$323,0)+COUNTIF($AB$1:AB168,AB169),"")&amp;IF(J169=6,RANK(L169,$AC$19:$AC$323,0)+COUNTIF($AC$1:AC168,AC169),"")&amp;IF(J169=7,RANK(L169,$AD$19:$AD$323,0)+COUNTIF($AD$1:AD168,AD169),"")&amp;IF(J169=8,RANK(L169,$AE$19:$AE$323,0)+COUNTIF($AE$1:AE168,AE169),"")&amp;IF(J169=9,RANK(L169,$AF$19:$AF$323,0)+COUNTIF($AF$1:AF168,AF169),"")&amp;IF(J169=10,RANK(L169,$AG$19:$AG$323,0)+COUNTIF($AG$1:AG168,AG169),"")&amp;IF(J169=11,RANK(L169,$AH$19:$AH$323,0)+COUNTIF($AH$1:AH168,AH169),"")</f>
        <v>151</v>
      </c>
      <c r="N169" s="9" t="s">
        <v>366</v>
      </c>
      <c r="Z169" s="10" t="str">
        <f t="shared" si="29"/>
        <v/>
      </c>
      <c r="AA169" s="10" t="str">
        <f t="shared" si="30"/>
        <v/>
      </c>
      <c r="AB169" s="10" t="str">
        <f t="shared" si="31"/>
        <v/>
      </c>
      <c r="AC169" s="10" t="str">
        <f t="shared" si="32"/>
        <v/>
      </c>
      <c r="AD169" s="10">
        <f t="shared" si="33"/>
        <v>0</v>
      </c>
      <c r="AE169" s="10" t="str">
        <f t="shared" si="34"/>
        <v/>
      </c>
      <c r="AF169" s="10" t="str">
        <f t="shared" si="35"/>
        <v/>
      </c>
      <c r="AG169" s="10" t="str">
        <f t="shared" si="36"/>
        <v/>
      </c>
      <c r="AH169" s="10" t="str">
        <f t="shared" si="37"/>
        <v/>
      </c>
      <c r="AI169" s="13" t="str">
        <f t="shared" si="38"/>
        <v>145</v>
      </c>
      <c r="AJ169" s="11">
        <f t="shared" si="39"/>
        <v>145</v>
      </c>
    </row>
    <row r="170" spans="1:36" x14ac:dyDescent="0.25">
      <c r="A170" s="1">
        <v>152</v>
      </c>
      <c r="B170" s="4">
        <v>48</v>
      </c>
      <c r="C170" s="9" t="s">
        <v>302</v>
      </c>
      <c r="D170" s="9" t="s">
        <v>303</v>
      </c>
      <c r="E170" s="9" t="s">
        <v>109</v>
      </c>
      <c r="F170" s="9">
        <v>490940693</v>
      </c>
      <c r="G170" s="9" t="s">
        <v>287</v>
      </c>
      <c r="H170" s="27"/>
      <c r="I170" s="6">
        <v>7</v>
      </c>
      <c r="J170" s="6">
        <v>7</v>
      </c>
      <c r="K170" s="27"/>
      <c r="L170" s="7">
        <f t="shared" si="40"/>
        <v>0</v>
      </c>
      <c r="M170" s="8" t="str">
        <f>IF(J170=4,RANK(L170,$AA$19:$AA$323,0)+COUNTIF($AA$1:AA169,AA170),"")&amp;IF(J170=5,RANK(L170,$AB$19:$AB$323,0)+COUNTIF($AB$1:AB169,AB170),"")&amp;IF(J170=6,RANK(L170,$AC$19:$AC$323,0)+COUNTIF($AC$1:AC169,AC170),"")&amp;IF(J170=7,RANK(L170,$AD$19:$AD$323,0)+COUNTIF($AD$1:AD169,AD170),"")&amp;IF(J170=8,RANK(L170,$AE$19:$AE$323,0)+COUNTIF($AE$1:AE169,AE170),"")&amp;IF(J170=9,RANK(L170,$AF$19:$AF$323,0)+COUNTIF($AF$1:AF169,AF170),"")&amp;IF(J170=10,RANK(L170,$AG$19:$AG$323,0)+COUNTIF($AG$1:AG169,AG170),"")&amp;IF(J170=11,RANK(L170,$AH$19:$AH$323,0)+COUNTIF($AH$1:AH169,AH170),"")</f>
        <v>152</v>
      </c>
      <c r="N170" s="9" t="s">
        <v>366</v>
      </c>
      <c r="Z170" s="10" t="str">
        <f t="shared" si="29"/>
        <v/>
      </c>
      <c r="AA170" s="10" t="str">
        <f t="shared" si="30"/>
        <v/>
      </c>
      <c r="AB170" s="10" t="str">
        <f t="shared" si="31"/>
        <v/>
      </c>
      <c r="AC170" s="10" t="str">
        <f t="shared" si="32"/>
        <v/>
      </c>
      <c r="AD170" s="10">
        <f t="shared" si="33"/>
        <v>0</v>
      </c>
      <c r="AE170" s="10" t="str">
        <f t="shared" si="34"/>
        <v/>
      </c>
      <c r="AF170" s="10" t="str">
        <f t="shared" si="35"/>
        <v/>
      </c>
      <c r="AG170" s="10" t="str">
        <f t="shared" si="36"/>
        <v/>
      </c>
      <c r="AH170" s="10" t="str">
        <f t="shared" si="37"/>
        <v/>
      </c>
      <c r="AI170" s="13" t="str">
        <f t="shared" si="38"/>
        <v>145</v>
      </c>
      <c r="AJ170" s="11">
        <f t="shared" si="39"/>
        <v>145</v>
      </c>
    </row>
    <row r="171" spans="1:36" x14ac:dyDescent="0.25">
      <c r="A171" s="1">
        <v>153</v>
      </c>
      <c r="B171" s="4">
        <v>48</v>
      </c>
      <c r="C171" s="9" t="s">
        <v>304</v>
      </c>
      <c r="D171" s="9" t="s">
        <v>154</v>
      </c>
      <c r="E171" s="9" t="s">
        <v>305</v>
      </c>
      <c r="F171" s="9">
        <v>229378281</v>
      </c>
      <c r="G171" s="9" t="s">
        <v>287</v>
      </c>
      <c r="H171" s="27"/>
      <c r="I171" s="6">
        <v>7</v>
      </c>
      <c r="J171" s="6">
        <v>7</v>
      </c>
      <c r="K171" s="27"/>
      <c r="L171" s="7">
        <f t="shared" si="40"/>
        <v>0</v>
      </c>
      <c r="M171" s="8" t="str">
        <f>IF(J171=4,RANK(L171,$AA$19:$AA$323,0)+COUNTIF($AA$1:AA170,AA171),"")&amp;IF(J171=5,RANK(L171,$AB$19:$AB$323,0)+COUNTIF($AB$1:AB170,AB171),"")&amp;IF(J171=6,RANK(L171,$AC$19:$AC$323,0)+COUNTIF($AC$1:AC170,AC171),"")&amp;IF(J171=7,RANK(L171,$AD$19:$AD$323,0)+COUNTIF($AD$1:AD170,AD171),"")&amp;IF(J171=8,RANK(L171,$AE$19:$AE$323,0)+COUNTIF($AE$1:AE170,AE171),"")&amp;IF(J171=9,RANK(L171,$AF$19:$AF$323,0)+COUNTIF($AF$1:AF170,AF171),"")&amp;IF(J171=10,RANK(L171,$AG$19:$AG$323,0)+COUNTIF($AG$1:AG170,AG171),"")&amp;IF(J171=11,RANK(L171,$AH$19:$AH$323,0)+COUNTIF($AH$1:AH170,AH171),"")</f>
        <v>153</v>
      </c>
      <c r="N171" s="9" t="s">
        <v>366</v>
      </c>
      <c r="Z171" s="10" t="str">
        <f t="shared" si="29"/>
        <v/>
      </c>
      <c r="AA171" s="10" t="str">
        <f t="shared" si="30"/>
        <v/>
      </c>
      <c r="AB171" s="10" t="str">
        <f t="shared" si="31"/>
        <v/>
      </c>
      <c r="AC171" s="10" t="str">
        <f t="shared" si="32"/>
        <v/>
      </c>
      <c r="AD171" s="10">
        <f t="shared" si="33"/>
        <v>0</v>
      </c>
      <c r="AE171" s="10" t="str">
        <f t="shared" si="34"/>
        <v/>
      </c>
      <c r="AF171" s="10" t="str">
        <f t="shared" si="35"/>
        <v/>
      </c>
      <c r="AG171" s="10" t="str">
        <f t="shared" si="36"/>
        <v/>
      </c>
      <c r="AH171" s="10" t="str">
        <f t="shared" si="37"/>
        <v/>
      </c>
      <c r="AI171" s="13" t="str">
        <f t="shared" si="38"/>
        <v>145</v>
      </c>
      <c r="AJ171" s="11">
        <f t="shared" si="39"/>
        <v>145</v>
      </c>
    </row>
    <row r="172" spans="1:36" x14ac:dyDescent="0.25">
      <c r="A172" s="1">
        <v>154</v>
      </c>
      <c r="B172" s="4">
        <v>48</v>
      </c>
      <c r="C172" s="9" t="s">
        <v>306</v>
      </c>
      <c r="D172" s="9" t="s">
        <v>36</v>
      </c>
      <c r="E172" s="9" t="s">
        <v>69</v>
      </c>
      <c r="F172" s="9">
        <v>2058041471</v>
      </c>
      <c r="G172" s="9" t="s">
        <v>287</v>
      </c>
      <c r="H172" s="27"/>
      <c r="I172" s="6">
        <v>7</v>
      </c>
      <c r="J172" s="6">
        <v>7</v>
      </c>
      <c r="K172" s="27"/>
      <c r="L172" s="7">
        <f t="shared" si="40"/>
        <v>0</v>
      </c>
      <c r="M172" s="8" t="str">
        <f>IF(J172=4,RANK(L172,$AA$19:$AA$323,0)+COUNTIF($AA$1:AA171,AA172),"")&amp;IF(J172=5,RANK(L172,$AB$19:$AB$323,0)+COUNTIF($AB$1:AB171,AB172),"")&amp;IF(J172=6,RANK(L172,$AC$19:$AC$323,0)+COUNTIF($AC$1:AC171,AC172),"")&amp;IF(J172=7,RANK(L172,$AD$19:$AD$323,0)+COUNTIF($AD$1:AD171,AD172),"")&amp;IF(J172=8,RANK(L172,$AE$19:$AE$323,0)+COUNTIF($AE$1:AE171,AE172),"")&amp;IF(J172=9,RANK(L172,$AF$19:$AF$323,0)+COUNTIF($AF$1:AF171,AF172),"")&amp;IF(J172=10,RANK(L172,$AG$19:$AG$323,0)+COUNTIF($AG$1:AG171,AG172),"")&amp;IF(J172=11,RANK(L172,$AH$19:$AH$323,0)+COUNTIF($AH$1:AH171,AH172),"")</f>
        <v>154</v>
      </c>
      <c r="N172" s="9" t="s">
        <v>366</v>
      </c>
      <c r="Z172" s="10" t="str">
        <f t="shared" si="29"/>
        <v/>
      </c>
      <c r="AA172" s="10" t="str">
        <f t="shared" si="30"/>
        <v/>
      </c>
      <c r="AB172" s="10" t="str">
        <f t="shared" si="31"/>
        <v/>
      </c>
      <c r="AC172" s="10" t="str">
        <f t="shared" si="32"/>
        <v/>
      </c>
      <c r="AD172" s="10">
        <f t="shared" si="33"/>
        <v>0</v>
      </c>
      <c r="AE172" s="10" t="str">
        <f t="shared" si="34"/>
        <v/>
      </c>
      <c r="AF172" s="10" t="str">
        <f t="shared" si="35"/>
        <v/>
      </c>
      <c r="AG172" s="10" t="str">
        <f t="shared" si="36"/>
        <v/>
      </c>
      <c r="AH172" s="10" t="str">
        <f t="shared" si="37"/>
        <v/>
      </c>
      <c r="AI172" s="13" t="str">
        <f t="shared" si="38"/>
        <v>145</v>
      </c>
      <c r="AJ172" s="11">
        <f t="shared" si="39"/>
        <v>145</v>
      </c>
    </row>
    <row r="173" spans="1:36" x14ac:dyDescent="0.25">
      <c r="A173" s="1">
        <v>155</v>
      </c>
      <c r="B173" s="4">
        <v>48</v>
      </c>
      <c r="C173" s="9" t="s">
        <v>307</v>
      </c>
      <c r="D173" s="9" t="s">
        <v>123</v>
      </c>
      <c r="E173" s="9" t="s">
        <v>71</v>
      </c>
      <c r="F173" s="9">
        <v>3838815708</v>
      </c>
      <c r="G173" s="9" t="s">
        <v>287</v>
      </c>
      <c r="H173" s="27"/>
      <c r="I173" s="6">
        <v>7</v>
      </c>
      <c r="J173" s="6">
        <v>7</v>
      </c>
      <c r="K173" s="27"/>
      <c r="L173" s="7">
        <f t="shared" si="40"/>
        <v>0</v>
      </c>
      <c r="M173" s="8" t="str">
        <f>IF(J173=4,RANK(L173,$AA$19:$AA$323,0)+COUNTIF($AA$1:AA172,AA173),"")&amp;IF(J173=5,RANK(L173,$AB$19:$AB$323,0)+COUNTIF($AB$1:AB172,AB173),"")&amp;IF(J173=6,RANK(L173,$AC$19:$AC$323,0)+COUNTIF($AC$1:AC172,AC173),"")&amp;IF(J173=7,RANK(L173,$AD$19:$AD$323,0)+COUNTIF($AD$1:AD172,AD173),"")&amp;IF(J173=8,RANK(L173,$AE$19:$AE$323,0)+COUNTIF($AE$1:AE172,AE173),"")&amp;IF(J173=9,RANK(L173,$AF$19:$AF$323,0)+COUNTIF($AF$1:AF172,AF173),"")&amp;IF(J173=10,RANK(L173,$AG$19:$AG$323,0)+COUNTIF($AG$1:AG172,AG173),"")&amp;IF(J173=11,RANK(L173,$AH$19:$AH$323,0)+COUNTIF($AH$1:AH172,AH173),"")</f>
        <v>155</v>
      </c>
      <c r="N173" s="9" t="s">
        <v>366</v>
      </c>
      <c r="Z173" s="10" t="str">
        <f t="shared" si="29"/>
        <v/>
      </c>
      <c r="AA173" s="10" t="str">
        <f t="shared" si="30"/>
        <v/>
      </c>
      <c r="AB173" s="10" t="str">
        <f t="shared" si="31"/>
        <v/>
      </c>
      <c r="AC173" s="10" t="str">
        <f t="shared" si="32"/>
        <v/>
      </c>
      <c r="AD173" s="10">
        <f t="shared" si="33"/>
        <v>0</v>
      </c>
      <c r="AE173" s="10" t="str">
        <f t="shared" si="34"/>
        <v/>
      </c>
      <c r="AF173" s="10" t="str">
        <f t="shared" si="35"/>
        <v/>
      </c>
      <c r="AG173" s="10" t="str">
        <f t="shared" si="36"/>
        <v/>
      </c>
      <c r="AH173" s="10" t="str">
        <f t="shared" si="37"/>
        <v/>
      </c>
      <c r="AI173" s="13" t="str">
        <f t="shared" si="38"/>
        <v>145</v>
      </c>
      <c r="AJ173" s="11">
        <f t="shared" si="39"/>
        <v>145</v>
      </c>
    </row>
    <row r="174" spans="1:36" x14ac:dyDescent="0.25">
      <c r="A174" s="1">
        <v>156</v>
      </c>
      <c r="B174" s="4">
        <v>48</v>
      </c>
      <c r="C174" s="9" t="s">
        <v>308</v>
      </c>
      <c r="D174" s="9" t="s">
        <v>204</v>
      </c>
      <c r="E174" s="9" t="s">
        <v>309</v>
      </c>
      <c r="F174" s="9">
        <v>2200419510</v>
      </c>
      <c r="G174" s="9" t="s">
        <v>287</v>
      </c>
      <c r="H174" s="27"/>
      <c r="I174" s="6">
        <v>7</v>
      </c>
      <c r="J174" s="6">
        <v>7</v>
      </c>
      <c r="K174" s="27"/>
      <c r="L174" s="7">
        <f t="shared" si="40"/>
        <v>0</v>
      </c>
      <c r="M174" s="8" t="str">
        <f>IF(J174=4,RANK(L174,$AA$19:$AA$323,0)+COUNTIF($AA$1:AA173,AA174),"")&amp;IF(J174=5,RANK(L174,$AB$19:$AB$323,0)+COUNTIF($AB$1:AB173,AB174),"")&amp;IF(J174=6,RANK(L174,$AC$19:$AC$323,0)+COUNTIF($AC$1:AC173,AC174),"")&amp;IF(J174=7,RANK(L174,$AD$19:$AD$323,0)+COUNTIF($AD$1:AD173,AD174),"")&amp;IF(J174=8,RANK(L174,$AE$19:$AE$323,0)+COUNTIF($AE$1:AE173,AE174),"")&amp;IF(J174=9,RANK(L174,$AF$19:$AF$323,0)+COUNTIF($AF$1:AF173,AF174),"")&amp;IF(J174=10,RANK(L174,$AG$19:$AG$323,0)+COUNTIF($AG$1:AG173,AG174),"")&amp;IF(J174=11,RANK(L174,$AH$19:$AH$323,0)+COUNTIF($AH$1:AH173,AH174),"")</f>
        <v>156</v>
      </c>
      <c r="N174" s="9" t="s">
        <v>366</v>
      </c>
      <c r="Z174" s="10" t="str">
        <f t="shared" si="29"/>
        <v/>
      </c>
      <c r="AA174" s="10" t="str">
        <f t="shared" si="30"/>
        <v/>
      </c>
      <c r="AB174" s="10" t="str">
        <f t="shared" si="31"/>
        <v/>
      </c>
      <c r="AC174" s="10" t="str">
        <f t="shared" si="32"/>
        <v/>
      </c>
      <c r="AD174" s="10">
        <f t="shared" si="33"/>
        <v>0</v>
      </c>
      <c r="AE174" s="10" t="str">
        <f t="shared" si="34"/>
        <v/>
      </c>
      <c r="AF174" s="10" t="str">
        <f t="shared" si="35"/>
        <v/>
      </c>
      <c r="AG174" s="10" t="str">
        <f t="shared" si="36"/>
        <v/>
      </c>
      <c r="AH174" s="10" t="str">
        <f t="shared" si="37"/>
        <v/>
      </c>
      <c r="AI174" s="13" t="str">
        <f t="shared" si="38"/>
        <v>145</v>
      </c>
      <c r="AJ174" s="11">
        <f t="shared" si="39"/>
        <v>145</v>
      </c>
    </row>
    <row r="175" spans="1:36" x14ac:dyDescent="0.25">
      <c r="A175" s="1">
        <v>157</v>
      </c>
      <c r="B175" s="4">
        <v>48</v>
      </c>
      <c r="C175" s="9" t="s">
        <v>310</v>
      </c>
      <c r="D175" s="9" t="s">
        <v>90</v>
      </c>
      <c r="E175" s="9" t="s">
        <v>250</v>
      </c>
      <c r="F175" s="9">
        <v>2479398218</v>
      </c>
      <c r="G175" s="9" t="s">
        <v>287</v>
      </c>
      <c r="H175" s="27"/>
      <c r="I175" s="6">
        <v>7</v>
      </c>
      <c r="J175" s="6">
        <v>7</v>
      </c>
      <c r="K175" s="27"/>
      <c r="L175" s="7">
        <f t="shared" si="40"/>
        <v>0</v>
      </c>
      <c r="M175" s="8" t="str">
        <f>IF(J175=4,RANK(L175,$AA$19:$AA$323,0)+COUNTIF($AA$1:AA174,AA175),"")&amp;IF(J175=5,RANK(L175,$AB$19:$AB$323,0)+COUNTIF($AB$1:AB174,AB175),"")&amp;IF(J175=6,RANK(L175,$AC$19:$AC$323,0)+COUNTIF($AC$1:AC174,AC175),"")&amp;IF(J175=7,RANK(L175,$AD$19:$AD$323,0)+COUNTIF($AD$1:AD174,AD175),"")&amp;IF(J175=8,RANK(L175,$AE$19:$AE$323,0)+COUNTIF($AE$1:AE174,AE175),"")&amp;IF(J175=9,RANK(L175,$AF$19:$AF$323,0)+COUNTIF($AF$1:AF174,AF175),"")&amp;IF(J175=10,RANK(L175,$AG$19:$AG$323,0)+COUNTIF($AG$1:AG174,AG175),"")&amp;IF(J175=11,RANK(L175,$AH$19:$AH$323,0)+COUNTIF($AH$1:AH174,AH175),"")</f>
        <v>157</v>
      </c>
      <c r="N175" s="9" t="s">
        <v>366</v>
      </c>
      <c r="Z175" s="10" t="str">
        <f t="shared" si="29"/>
        <v/>
      </c>
      <c r="AA175" s="10" t="str">
        <f t="shared" si="30"/>
        <v/>
      </c>
      <c r="AB175" s="10" t="str">
        <f t="shared" si="31"/>
        <v/>
      </c>
      <c r="AC175" s="10" t="str">
        <f t="shared" si="32"/>
        <v/>
      </c>
      <c r="AD175" s="10">
        <f t="shared" si="33"/>
        <v>0</v>
      </c>
      <c r="AE175" s="10" t="str">
        <f t="shared" si="34"/>
        <v/>
      </c>
      <c r="AF175" s="10" t="str">
        <f t="shared" si="35"/>
        <v/>
      </c>
      <c r="AG175" s="10" t="str">
        <f t="shared" si="36"/>
        <v/>
      </c>
      <c r="AH175" s="10" t="str">
        <f t="shared" si="37"/>
        <v/>
      </c>
      <c r="AI175" s="13" t="str">
        <f t="shared" si="38"/>
        <v>145</v>
      </c>
      <c r="AJ175" s="11">
        <f t="shared" si="39"/>
        <v>145</v>
      </c>
    </row>
    <row r="176" spans="1:36" x14ac:dyDescent="0.25">
      <c r="A176" s="1">
        <v>158</v>
      </c>
      <c r="B176" s="4">
        <v>48</v>
      </c>
      <c r="C176" s="9" t="s">
        <v>311</v>
      </c>
      <c r="D176" s="9" t="s">
        <v>204</v>
      </c>
      <c r="E176" s="9" t="s">
        <v>121</v>
      </c>
      <c r="F176" s="9">
        <v>180473072</v>
      </c>
      <c r="G176" s="9" t="s">
        <v>287</v>
      </c>
      <c r="H176" s="27"/>
      <c r="I176" s="6">
        <v>7</v>
      </c>
      <c r="J176" s="6">
        <v>7</v>
      </c>
      <c r="K176" s="27"/>
      <c r="L176" s="7">
        <f t="shared" si="40"/>
        <v>0</v>
      </c>
      <c r="M176" s="8" t="str">
        <f>IF(J176=4,RANK(L176,$AA$19:$AA$323,0)+COUNTIF($AA$1:AA175,AA176),"")&amp;IF(J176=5,RANK(L176,$AB$19:$AB$323,0)+COUNTIF($AB$1:AB175,AB176),"")&amp;IF(J176=6,RANK(L176,$AC$19:$AC$323,0)+COUNTIF($AC$1:AC175,AC176),"")&amp;IF(J176=7,RANK(L176,$AD$19:$AD$323,0)+COUNTIF($AD$1:AD175,AD176),"")&amp;IF(J176=8,RANK(L176,$AE$19:$AE$323,0)+COUNTIF($AE$1:AE175,AE176),"")&amp;IF(J176=9,RANK(L176,$AF$19:$AF$323,0)+COUNTIF($AF$1:AF175,AF176),"")&amp;IF(J176=10,RANK(L176,$AG$19:$AG$323,0)+COUNTIF($AG$1:AG175,AG176),"")&amp;IF(J176=11,RANK(L176,$AH$19:$AH$323,0)+COUNTIF($AH$1:AH175,AH176),"")</f>
        <v>158</v>
      </c>
      <c r="N176" s="9" t="s">
        <v>366</v>
      </c>
      <c r="Z176" s="10" t="str">
        <f t="shared" si="29"/>
        <v/>
      </c>
      <c r="AA176" s="10" t="str">
        <f t="shared" si="30"/>
        <v/>
      </c>
      <c r="AB176" s="10" t="str">
        <f t="shared" si="31"/>
        <v/>
      </c>
      <c r="AC176" s="10" t="str">
        <f t="shared" si="32"/>
        <v/>
      </c>
      <c r="AD176" s="10">
        <f t="shared" si="33"/>
        <v>0</v>
      </c>
      <c r="AE176" s="10" t="str">
        <f t="shared" si="34"/>
        <v/>
      </c>
      <c r="AF176" s="10" t="str">
        <f t="shared" si="35"/>
        <v/>
      </c>
      <c r="AG176" s="10" t="str">
        <f t="shared" si="36"/>
        <v/>
      </c>
      <c r="AH176" s="10" t="str">
        <f t="shared" si="37"/>
        <v/>
      </c>
      <c r="AI176" s="13" t="str">
        <f t="shared" si="38"/>
        <v>145</v>
      </c>
      <c r="AJ176" s="11">
        <f t="shared" si="39"/>
        <v>145</v>
      </c>
    </row>
    <row r="177" spans="1:36" x14ac:dyDescent="0.25">
      <c r="A177" s="1">
        <v>159</v>
      </c>
      <c r="B177" s="4">
        <v>48</v>
      </c>
      <c r="C177" s="9" t="s">
        <v>312</v>
      </c>
      <c r="D177" s="9" t="s">
        <v>239</v>
      </c>
      <c r="E177" s="9" t="s">
        <v>313</v>
      </c>
      <c r="F177" s="9">
        <v>4095773728</v>
      </c>
      <c r="G177" s="9" t="s">
        <v>287</v>
      </c>
      <c r="H177" s="27"/>
      <c r="I177" s="6">
        <v>7</v>
      </c>
      <c r="J177" s="6">
        <v>7</v>
      </c>
      <c r="K177" s="27"/>
      <c r="L177" s="7">
        <f t="shared" si="40"/>
        <v>0</v>
      </c>
      <c r="M177" s="8" t="str">
        <f>IF(J177=4,RANK(L177,$AA$19:$AA$323,0)+COUNTIF($AA$1:AA176,AA177),"")&amp;IF(J177=5,RANK(L177,$AB$19:$AB$323,0)+COUNTIF($AB$1:AB176,AB177),"")&amp;IF(J177=6,RANK(L177,$AC$19:$AC$323,0)+COUNTIF($AC$1:AC176,AC177),"")&amp;IF(J177=7,RANK(L177,$AD$19:$AD$323,0)+COUNTIF($AD$1:AD176,AD177),"")&amp;IF(J177=8,RANK(L177,$AE$19:$AE$323,0)+COUNTIF($AE$1:AE176,AE177),"")&amp;IF(J177=9,RANK(L177,$AF$19:$AF$323,0)+COUNTIF($AF$1:AF176,AF177),"")&amp;IF(J177=10,RANK(L177,$AG$19:$AG$323,0)+COUNTIF($AG$1:AG176,AG177),"")&amp;IF(J177=11,RANK(L177,$AH$19:$AH$323,0)+COUNTIF($AH$1:AH176,AH177),"")</f>
        <v>159</v>
      </c>
      <c r="N177" s="9" t="s">
        <v>366</v>
      </c>
      <c r="Z177" s="10" t="str">
        <f t="shared" si="29"/>
        <v/>
      </c>
      <c r="AA177" s="10" t="str">
        <f t="shared" si="30"/>
        <v/>
      </c>
      <c r="AB177" s="10" t="str">
        <f t="shared" si="31"/>
        <v/>
      </c>
      <c r="AC177" s="10" t="str">
        <f t="shared" si="32"/>
        <v/>
      </c>
      <c r="AD177" s="10">
        <f t="shared" si="33"/>
        <v>0</v>
      </c>
      <c r="AE177" s="10" t="str">
        <f t="shared" si="34"/>
        <v/>
      </c>
      <c r="AF177" s="10" t="str">
        <f t="shared" si="35"/>
        <v/>
      </c>
      <c r="AG177" s="10" t="str">
        <f t="shared" si="36"/>
        <v/>
      </c>
      <c r="AH177" s="10" t="str">
        <f t="shared" si="37"/>
        <v/>
      </c>
      <c r="AI177" s="13" t="str">
        <f t="shared" si="38"/>
        <v>145</v>
      </c>
      <c r="AJ177" s="11">
        <f t="shared" si="39"/>
        <v>145</v>
      </c>
    </row>
    <row r="178" spans="1:36" x14ac:dyDescent="0.25">
      <c r="A178" s="1">
        <v>160</v>
      </c>
      <c r="B178" s="4">
        <v>48</v>
      </c>
      <c r="C178" s="9" t="s">
        <v>314</v>
      </c>
      <c r="D178" s="9" t="s">
        <v>113</v>
      </c>
      <c r="E178" s="9" t="s">
        <v>48</v>
      </c>
      <c r="F178" s="9">
        <v>2110192742</v>
      </c>
      <c r="G178" s="9" t="s">
        <v>287</v>
      </c>
      <c r="H178" s="27"/>
      <c r="I178" s="6">
        <v>7</v>
      </c>
      <c r="J178" s="6">
        <v>7</v>
      </c>
      <c r="K178" s="27"/>
      <c r="L178" s="7">
        <f t="shared" si="40"/>
        <v>0</v>
      </c>
      <c r="M178" s="8" t="str">
        <f>IF(J178=4,RANK(L178,$AA$19:$AA$323,0)+COUNTIF($AA$1:AA177,AA178),"")&amp;IF(J178=5,RANK(L178,$AB$19:$AB$323,0)+COUNTIF($AB$1:AB177,AB178),"")&amp;IF(J178=6,RANK(L178,$AC$19:$AC$323,0)+COUNTIF($AC$1:AC177,AC178),"")&amp;IF(J178=7,RANK(L178,$AD$19:$AD$323,0)+COUNTIF($AD$1:AD177,AD178),"")&amp;IF(J178=8,RANK(L178,$AE$19:$AE$323,0)+COUNTIF($AE$1:AE177,AE178),"")&amp;IF(J178=9,RANK(L178,$AF$19:$AF$323,0)+COUNTIF($AF$1:AF177,AF178),"")&amp;IF(J178=10,RANK(L178,$AG$19:$AG$323,0)+COUNTIF($AG$1:AG177,AG178),"")&amp;IF(J178=11,RANK(L178,$AH$19:$AH$323,0)+COUNTIF($AH$1:AH177,AH178),"")</f>
        <v>160</v>
      </c>
      <c r="N178" s="9" t="s">
        <v>366</v>
      </c>
      <c r="Z178" s="10" t="str">
        <f t="shared" si="29"/>
        <v/>
      </c>
      <c r="AA178" s="10" t="str">
        <f t="shared" si="30"/>
        <v/>
      </c>
      <c r="AB178" s="10" t="str">
        <f t="shared" si="31"/>
        <v/>
      </c>
      <c r="AC178" s="10" t="str">
        <f t="shared" si="32"/>
        <v/>
      </c>
      <c r="AD178" s="10">
        <f t="shared" si="33"/>
        <v>0</v>
      </c>
      <c r="AE178" s="10" t="str">
        <f t="shared" si="34"/>
        <v/>
      </c>
      <c r="AF178" s="10" t="str">
        <f t="shared" si="35"/>
        <v/>
      </c>
      <c r="AG178" s="10" t="str">
        <f t="shared" si="36"/>
        <v/>
      </c>
      <c r="AH178" s="10" t="str">
        <f t="shared" si="37"/>
        <v/>
      </c>
      <c r="AI178" s="13" t="str">
        <f t="shared" si="38"/>
        <v>145</v>
      </c>
      <c r="AJ178" s="11">
        <f t="shared" si="39"/>
        <v>145</v>
      </c>
    </row>
    <row r="179" spans="1:36" x14ac:dyDescent="0.25">
      <c r="A179" s="1">
        <v>161</v>
      </c>
      <c r="B179" s="4">
        <v>48</v>
      </c>
      <c r="C179" s="9" t="s">
        <v>315</v>
      </c>
      <c r="D179" s="9" t="s">
        <v>123</v>
      </c>
      <c r="E179" s="9" t="s">
        <v>71</v>
      </c>
      <c r="F179" s="9">
        <v>4062141999</v>
      </c>
      <c r="G179" s="9" t="s">
        <v>299</v>
      </c>
      <c r="H179" s="27"/>
      <c r="I179" s="6">
        <v>7</v>
      </c>
      <c r="J179" s="6">
        <v>7</v>
      </c>
      <c r="K179" s="27"/>
      <c r="L179" s="7">
        <f t="shared" si="40"/>
        <v>0</v>
      </c>
      <c r="M179" s="8" t="str">
        <f>IF(J179=4,RANK(L179,$AA$19:$AA$323,0)+COUNTIF($AA$1:AA178,AA179),"")&amp;IF(J179=5,RANK(L179,$AB$19:$AB$323,0)+COUNTIF($AB$1:AB178,AB179),"")&amp;IF(J179=6,RANK(L179,$AC$19:$AC$323,0)+COUNTIF($AC$1:AC178,AC179),"")&amp;IF(J179=7,RANK(L179,$AD$19:$AD$323,0)+COUNTIF($AD$1:AD178,AD179),"")&amp;IF(J179=8,RANK(L179,$AE$19:$AE$323,0)+COUNTIF($AE$1:AE178,AE179),"")&amp;IF(J179=9,RANK(L179,$AF$19:$AF$323,0)+COUNTIF($AF$1:AF178,AF179),"")&amp;IF(J179=10,RANK(L179,$AG$19:$AG$323,0)+COUNTIF($AG$1:AG178,AG179),"")&amp;IF(J179=11,RANK(L179,$AH$19:$AH$323,0)+COUNTIF($AH$1:AH178,AH179),"")</f>
        <v>161</v>
      </c>
      <c r="N179" s="9" t="s">
        <v>366</v>
      </c>
      <c r="Z179" s="10" t="str">
        <f t="shared" si="29"/>
        <v/>
      </c>
      <c r="AA179" s="10" t="str">
        <f t="shared" si="30"/>
        <v/>
      </c>
      <c r="AB179" s="10" t="str">
        <f t="shared" si="31"/>
        <v/>
      </c>
      <c r="AC179" s="10" t="str">
        <f t="shared" si="32"/>
        <v/>
      </c>
      <c r="AD179" s="10">
        <f t="shared" si="33"/>
        <v>0</v>
      </c>
      <c r="AE179" s="10" t="str">
        <f t="shared" si="34"/>
        <v/>
      </c>
      <c r="AF179" s="10" t="str">
        <f t="shared" si="35"/>
        <v/>
      </c>
      <c r="AG179" s="10" t="str">
        <f t="shared" si="36"/>
        <v/>
      </c>
      <c r="AH179" s="10" t="str">
        <f t="shared" si="37"/>
        <v/>
      </c>
      <c r="AI179" s="13" t="str">
        <f t="shared" si="38"/>
        <v>145</v>
      </c>
      <c r="AJ179" s="11">
        <f t="shared" si="39"/>
        <v>145</v>
      </c>
    </row>
    <row r="180" spans="1:36" x14ac:dyDescent="0.25">
      <c r="A180" s="1">
        <v>162</v>
      </c>
      <c r="B180" s="4">
        <v>48</v>
      </c>
      <c r="C180" s="9" t="s">
        <v>316</v>
      </c>
      <c r="D180" s="9" t="s">
        <v>317</v>
      </c>
      <c r="E180" s="9" t="s">
        <v>318</v>
      </c>
      <c r="F180" s="9">
        <v>3834507594</v>
      </c>
      <c r="G180" s="9" t="s">
        <v>287</v>
      </c>
      <c r="H180" s="27"/>
      <c r="I180" s="6">
        <v>7</v>
      </c>
      <c r="J180" s="6">
        <v>7</v>
      </c>
      <c r="K180" s="27"/>
      <c r="L180" s="7">
        <f t="shared" si="40"/>
        <v>0</v>
      </c>
      <c r="M180" s="8" t="str">
        <f>IF(J180=4,RANK(L180,$AA$19:$AA$323,0)+COUNTIF($AA$1:AA179,AA180),"")&amp;IF(J180=5,RANK(L180,$AB$19:$AB$323,0)+COUNTIF($AB$1:AB179,AB180),"")&amp;IF(J180=6,RANK(L180,$AC$19:$AC$323,0)+COUNTIF($AC$1:AC179,AC180),"")&amp;IF(J180=7,RANK(L180,$AD$19:$AD$323,0)+COUNTIF($AD$1:AD179,AD180),"")&amp;IF(J180=8,RANK(L180,$AE$19:$AE$323,0)+COUNTIF($AE$1:AE179,AE180),"")&amp;IF(J180=9,RANK(L180,$AF$19:$AF$323,0)+COUNTIF($AF$1:AF179,AF180),"")&amp;IF(J180=10,RANK(L180,$AG$19:$AG$323,0)+COUNTIF($AG$1:AG179,AG180),"")&amp;IF(J180=11,RANK(L180,$AH$19:$AH$323,0)+COUNTIF($AH$1:AH179,AH180),"")</f>
        <v>162</v>
      </c>
      <c r="N180" s="9" t="s">
        <v>366</v>
      </c>
      <c r="Z180" s="10" t="str">
        <f t="shared" si="29"/>
        <v/>
      </c>
      <c r="AA180" s="10" t="str">
        <f t="shared" si="30"/>
        <v/>
      </c>
      <c r="AB180" s="10" t="str">
        <f t="shared" si="31"/>
        <v/>
      </c>
      <c r="AC180" s="10" t="str">
        <f t="shared" si="32"/>
        <v/>
      </c>
      <c r="AD180" s="10">
        <f t="shared" si="33"/>
        <v>0</v>
      </c>
      <c r="AE180" s="10" t="str">
        <f t="shared" si="34"/>
        <v/>
      </c>
      <c r="AF180" s="10" t="str">
        <f t="shared" si="35"/>
        <v/>
      </c>
      <c r="AG180" s="10" t="str">
        <f t="shared" si="36"/>
        <v/>
      </c>
      <c r="AH180" s="10" t="str">
        <f t="shared" si="37"/>
        <v/>
      </c>
      <c r="AI180" s="13" t="str">
        <f t="shared" si="38"/>
        <v>145</v>
      </c>
      <c r="AJ180" s="11">
        <f t="shared" si="39"/>
        <v>145</v>
      </c>
    </row>
    <row r="181" spans="1:36" x14ac:dyDescent="0.25">
      <c r="A181" s="1">
        <v>163</v>
      </c>
      <c r="B181" s="4">
        <v>48</v>
      </c>
      <c r="C181" s="9" t="s">
        <v>319</v>
      </c>
      <c r="D181" s="9" t="s">
        <v>213</v>
      </c>
      <c r="E181" s="9" t="s">
        <v>276</v>
      </c>
      <c r="F181" s="9">
        <v>3984187895</v>
      </c>
      <c r="G181" s="9" t="s">
        <v>287</v>
      </c>
      <c r="H181" s="27"/>
      <c r="I181" s="6">
        <v>7</v>
      </c>
      <c r="J181" s="6">
        <v>7</v>
      </c>
      <c r="K181" s="27"/>
      <c r="L181" s="7">
        <f t="shared" si="40"/>
        <v>0</v>
      </c>
      <c r="M181" s="8" t="str">
        <f>IF(J181=4,RANK(L181,$AA$19:$AA$323,0)+COUNTIF($AA$1:AA180,AA181),"")&amp;IF(J181=5,RANK(L181,$AB$19:$AB$323,0)+COUNTIF($AB$1:AB180,AB181),"")&amp;IF(J181=6,RANK(L181,$AC$19:$AC$323,0)+COUNTIF($AC$1:AC180,AC181),"")&amp;IF(J181=7,RANK(L181,$AD$19:$AD$323,0)+COUNTIF($AD$1:AD180,AD181),"")&amp;IF(J181=8,RANK(L181,$AE$19:$AE$323,0)+COUNTIF($AE$1:AE180,AE181),"")&amp;IF(J181=9,RANK(L181,$AF$19:$AF$323,0)+COUNTIF($AF$1:AF180,AF181),"")&amp;IF(J181=10,RANK(L181,$AG$19:$AG$323,0)+COUNTIF($AG$1:AG180,AG181),"")&amp;IF(J181=11,RANK(L181,$AH$19:$AH$323,0)+COUNTIF($AH$1:AH180,AH181),"")</f>
        <v>163</v>
      </c>
      <c r="N181" s="9" t="s">
        <v>366</v>
      </c>
      <c r="Z181" s="10" t="str">
        <f t="shared" si="29"/>
        <v/>
      </c>
      <c r="AA181" s="10" t="str">
        <f t="shared" si="30"/>
        <v/>
      </c>
      <c r="AB181" s="10" t="str">
        <f t="shared" si="31"/>
        <v/>
      </c>
      <c r="AC181" s="10" t="str">
        <f t="shared" si="32"/>
        <v/>
      </c>
      <c r="AD181" s="10">
        <f t="shared" si="33"/>
        <v>0</v>
      </c>
      <c r="AE181" s="10" t="str">
        <f t="shared" si="34"/>
        <v/>
      </c>
      <c r="AF181" s="10" t="str">
        <f t="shared" si="35"/>
        <v/>
      </c>
      <c r="AG181" s="10" t="str">
        <f t="shared" si="36"/>
        <v/>
      </c>
      <c r="AH181" s="10" t="str">
        <f t="shared" si="37"/>
        <v/>
      </c>
      <c r="AI181" s="13" t="str">
        <f t="shared" si="38"/>
        <v>145</v>
      </c>
      <c r="AJ181" s="11">
        <f t="shared" si="39"/>
        <v>145</v>
      </c>
    </row>
    <row r="182" spans="1:36" x14ac:dyDescent="0.25">
      <c r="A182" s="1">
        <v>164</v>
      </c>
      <c r="B182" s="4">
        <v>48</v>
      </c>
      <c r="C182" s="9" t="s">
        <v>320</v>
      </c>
      <c r="D182" s="9" t="s">
        <v>190</v>
      </c>
      <c r="E182" s="9" t="s">
        <v>157</v>
      </c>
      <c r="F182" s="9">
        <v>859599407</v>
      </c>
      <c r="G182" s="9" t="s">
        <v>299</v>
      </c>
      <c r="H182" s="27"/>
      <c r="I182" s="6">
        <v>7</v>
      </c>
      <c r="J182" s="6">
        <v>7</v>
      </c>
      <c r="K182" s="27"/>
      <c r="L182" s="7">
        <f t="shared" si="40"/>
        <v>0</v>
      </c>
      <c r="M182" s="8" t="str">
        <f>IF(J182=4,RANK(L182,$AA$19:$AA$323,0)+COUNTIF($AA$1:AA181,AA182),"")&amp;IF(J182=5,RANK(L182,$AB$19:$AB$323,0)+COUNTIF($AB$1:AB181,AB182),"")&amp;IF(J182=6,RANK(L182,$AC$19:$AC$323,0)+COUNTIF($AC$1:AC181,AC182),"")&amp;IF(J182=7,RANK(L182,$AD$19:$AD$323,0)+COUNTIF($AD$1:AD181,AD182),"")&amp;IF(J182=8,RANK(L182,$AE$19:$AE$323,0)+COUNTIF($AE$1:AE181,AE182),"")&amp;IF(J182=9,RANK(L182,$AF$19:$AF$323,0)+COUNTIF($AF$1:AF181,AF182),"")&amp;IF(J182=10,RANK(L182,$AG$19:$AG$323,0)+COUNTIF($AG$1:AG181,AG182),"")&amp;IF(J182=11,RANK(L182,$AH$19:$AH$323,0)+COUNTIF($AH$1:AH181,AH182),"")</f>
        <v>164</v>
      </c>
      <c r="N182" s="9" t="s">
        <v>366</v>
      </c>
      <c r="Z182" s="10" t="str">
        <f t="shared" si="29"/>
        <v/>
      </c>
      <c r="AA182" s="10" t="str">
        <f t="shared" si="30"/>
        <v/>
      </c>
      <c r="AB182" s="10" t="str">
        <f t="shared" si="31"/>
        <v/>
      </c>
      <c r="AC182" s="10" t="str">
        <f t="shared" si="32"/>
        <v/>
      </c>
      <c r="AD182" s="10">
        <f t="shared" si="33"/>
        <v>0</v>
      </c>
      <c r="AE182" s="10" t="str">
        <f t="shared" si="34"/>
        <v/>
      </c>
      <c r="AF182" s="10" t="str">
        <f t="shared" si="35"/>
        <v/>
      </c>
      <c r="AG182" s="10" t="str">
        <f t="shared" si="36"/>
        <v/>
      </c>
      <c r="AH182" s="10" t="str">
        <f t="shared" si="37"/>
        <v/>
      </c>
      <c r="AI182" s="13" t="str">
        <f t="shared" si="38"/>
        <v>145</v>
      </c>
      <c r="AJ182" s="11">
        <f t="shared" si="39"/>
        <v>145</v>
      </c>
    </row>
    <row r="183" spans="1:36" x14ac:dyDescent="0.25">
      <c r="A183" s="1">
        <v>165</v>
      </c>
      <c r="B183" s="4">
        <v>48</v>
      </c>
      <c r="C183" s="9" t="s">
        <v>321</v>
      </c>
      <c r="D183" s="9" t="s">
        <v>108</v>
      </c>
      <c r="E183" s="9" t="s">
        <v>150</v>
      </c>
      <c r="F183" s="9">
        <v>2440705015</v>
      </c>
      <c r="G183" s="9" t="s">
        <v>299</v>
      </c>
      <c r="H183" s="27"/>
      <c r="I183" s="6">
        <v>7</v>
      </c>
      <c r="J183" s="6">
        <v>7</v>
      </c>
      <c r="K183" s="27"/>
      <c r="L183" s="7">
        <f t="shared" si="40"/>
        <v>0</v>
      </c>
      <c r="M183" s="8" t="str">
        <f>IF(J183=4,RANK(L183,$AA$19:$AA$323,0)+COUNTIF($AA$1:AA182,AA183),"")&amp;IF(J183=5,RANK(L183,$AB$19:$AB$323,0)+COUNTIF($AB$1:AB182,AB183),"")&amp;IF(J183=6,RANK(L183,$AC$19:$AC$323,0)+COUNTIF($AC$1:AC182,AC183),"")&amp;IF(J183=7,RANK(L183,$AD$19:$AD$323,0)+COUNTIF($AD$1:AD182,AD183),"")&amp;IF(J183=8,RANK(L183,$AE$19:$AE$323,0)+COUNTIF($AE$1:AE182,AE183),"")&amp;IF(J183=9,RANK(L183,$AF$19:$AF$323,0)+COUNTIF($AF$1:AF182,AF183),"")&amp;IF(J183=10,RANK(L183,$AG$19:$AG$323,0)+COUNTIF($AG$1:AG182,AG183),"")&amp;IF(J183=11,RANK(L183,$AH$19:$AH$323,0)+COUNTIF($AH$1:AH182,AH183),"")</f>
        <v>165</v>
      </c>
      <c r="N183" s="9" t="s">
        <v>366</v>
      </c>
      <c r="Z183" s="10" t="str">
        <f t="shared" si="29"/>
        <v/>
      </c>
      <c r="AA183" s="10" t="str">
        <f t="shared" si="30"/>
        <v/>
      </c>
      <c r="AB183" s="10" t="str">
        <f t="shared" si="31"/>
        <v/>
      </c>
      <c r="AC183" s="10" t="str">
        <f t="shared" si="32"/>
        <v/>
      </c>
      <c r="AD183" s="10">
        <f t="shared" si="33"/>
        <v>0</v>
      </c>
      <c r="AE183" s="10" t="str">
        <f t="shared" si="34"/>
        <v/>
      </c>
      <c r="AF183" s="10" t="str">
        <f t="shared" si="35"/>
        <v/>
      </c>
      <c r="AG183" s="10" t="str">
        <f t="shared" si="36"/>
        <v/>
      </c>
      <c r="AH183" s="10" t="str">
        <f t="shared" si="37"/>
        <v/>
      </c>
      <c r="AI183" s="13" t="str">
        <f t="shared" si="38"/>
        <v>145</v>
      </c>
      <c r="AJ183" s="11">
        <f t="shared" si="39"/>
        <v>145</v>
      </c>
    </row>
    <row r="184" spans="1:36" x14ac:dyDescent="0.25">
      <c r="A184" s="1">
        <v>166</v>
      </c>
      <c r="B184" s="4">
        <v>48</v>
      </c>
      <c r="C184" s="9" t="s">
        <v>322</v>
      </c>
      <c r="D184" s="9" t="s">
        <v>120</v>
      </c>
      <c r="E184" s="9" t="s">
        <v>124</v>
      </c>
      <c r="F184" s="9">
        <v>1831460250</v>
      </c>
      <c r="G184" s="9" t="s">
        <v>287</v>
      </c>
      <c r="H184" s="27"/>
      <c r="I184" s="6">
        <v>7</v>
      </c>
      <c r="J184" s="6">
        <v>7</v>
      </c>
      <c r="K184" s="27"/>
      <c r="L184" s="7">
        <f t="shared" si="40"/>
        <v>0</v>
      </c>
      <c r="M184" s="8" t="str">
        <f>IF(J184=4,RANK(L184,$AA$19:$AA$323,0)+COUNTIF($AA$1:AA183,AA184),"")&amp;IF(J184=5,RANK(L184,$AB$19:$AB$323,0)+COUNTIF($AB$1:AB183,AB184),"")&amp;IF(J184=6,RANK(L184,$AC$19:$AC$323,0)+COUNTIF($AC$1:AC183,AC184),"")&amp;IF(J184=7,RANK(L184,$AD$19:$AD$323,0)+COUNTIF($AD$1:AD183,AD184),"")&amp;IF(J184=8,RANK(L184,$AE$19:$AE$323,0)+COUNTIF($AE$1:AE183,AE184),"")&amp;IF(J184=9,RANK(L184,$AF$19:$AF$323,0)+COUNTIF($AF$1:AF183,AF184),"")&amp;IF(J184=10,RANK(L184,$AG$19:$AG$323,0)+COUNTIF($AG$1:AG183,AG184),"")&amp;IF(J184=11,RANK(L184,$AH$19:$AH$323,0)+COUNTIF($AH$1:AH183,AH184),"")</f>
        <v>166</v>
      </c>
      <c r="N184" s="9" t="s">
        <v>366</v>
      </c>
      <c r="Z184" s="10" t="str">
        <f t="shared" si="29"/>
        <v/>
      </c>
      <c r="AA184" s="10" t="str">
        <f t="shared" si="30"/>
        <v/>
      </c>
      <c r="AB184" s="10" t="str">
        <f t="shared" si="31"/>
        <v/>
      </c>
      <c r="AC184" s="10" t="str">
        <f t="shared" si="32"/>
        <v/>
      </c>
      <c r="AD184" s="10">
        <f t="shared" si="33"/>
        <v>0</v>
      </c>
      <c r="AE184" s="10" t="str">
        <f t="shared" si="34"/>
        <v/>
      </c>
      <c r="AF184" s="10" t="str">
        <f t="shared" si="35"/>
        <v/>
      </c>
      <c r="AG184" s="10" t="str">
        <f t="shared" si="36"/>
        <v/>
      </c>
      <c r="AH184" s="10" t="str">
        <f t="shared" si="37"/>
        <v/>
      </c>
      <c r="AI184" s="13" t="str">
        <f t="shared" si="38"/>
        <v>145</v>
      </c>
      <c r="AJ184" s="11">
        <f t="shared" si="39"/>
        <v>145</v>
      </c>
    </row>
    <row r="185" spans="1:36" x14ac:dyDescent="0.25">
      <c r="A185" s="1">
        <v>167</v>
      </c>
      <c r="B185" s="4">
        <v>48</v>
      </c>
      <c r="C185" s="9" t="s">
        <v>323</v>
      </c>
      <c r="D185" s="9" t="s">
        <v>184</v>
      </c>
      <c r="E185" s="9" t="s">
        <v>147</v>
      </c>
      <c r="F185" s="9">
        <v>4206450820</v>
      </c>
      <c r="G185" s="9" t="s">
        <v>287</v>
      </c>
      <c r="H185" s="27"/>
      <c r="I185" s="6">
        <v>7</v>
      </c>
      <c r="J185" s="6">
        <v>7</v>
      </c>
      <c r="K185" s="27"/>
      <c r="L185" s="7">
        <f t="shared" si="40"/>
        <v>0</v>
      </c>
      <c r="M185" s="8" t="str">
        <f>IF(J185=4,RANK(L185,$AA$19:$AA$323,0)+COUNTIF($AA$1:AA184,AA185),"")&amp;IF(J185=5,RANK(L185,$AB$19:$AB$323,0)+COUNTIF($AB$1:AB184,AB185),"")&amp;IF(J185=6,RANK(L185,$AC$19:$AC$323,0)+COUNTIF($AC$1:AC184,AC185),"")&amp;IF(J185=7,RANK(L185,$AD$19:$AD$323,0)+COUNTIF($AD$1:AD184,AD185),"")&amp;IF(J185=8,RANK(L185,$AE$19:$AE$323,0)+COUNTIF($AE$1:AE184,AE185),"")&amp;IF(J185=9,RANK(L185,$AF$19:$AF$323,0)+COUNTIF($AF$1:AF184,AF185),"")&amp;IF(J185=10,RANK(L185,$AG$19:$AG$323,0)+COUNTIF($AG$1:AG184,AG185),"")&amp;IF(J185=11,RANK(L185,$AH$19:$AH$323,0)+COUNTIF($AH$1:AH184,AH185),"")</f>
        <v>167</v>
      </c>
      <c r="N185" s="9" t="s">
        <v>366</v>
      </c>
      <c r="Z185" s="10" t="str">
        <f t="shared" si="29"/>
        <v/>
      </c>
      <c r="AA185" s="10" t="str">
        <f t="shared" si="30"/>
        <v/>
      </c>
      <c r="AB185" s="10" t="str">
        <f t="shared" si="31"/>
        <v/>
      </c>
      <c r="AC185" s="10" t="str">
        <f t="shared" si="32"/>
        <v/>
      </c>
      <c r="AD185" s="10">
        <f t="shared" si="33"/>
        <v>0</v>
      </c>
      <c r="AE185" s="10" t="str">
        <f t="shared" si="34"/>
        <v/>
      </c>
      <c r="AF185" s="10" t="str">
        <f t="shared" si="35"/>
        <v/>
      </c>
      <c r="AG185" s="10" t="str">
        <f t="shared" si="36"/>
        <v/>
      </c>
      <c r="AH185" s="10" t="str">
        <f t="shared" si="37"/>
        <v/>
      </c>
      <c r="AI185" s="13" t="str">
        <f t="shared" si="38"/>
        <v>145</v>
      </c>
      <c r="AJ185" s="11">
        <f t="shared" si="39"/>
        <v>145</v>
      </c>
    </row>
    <row r="186" spans="1:36" x14ac:dyDescent="0.25">
      <c r="A186" s="1">
        <v>168</v>
      </c>
      <c r="B186" s="4">
        <v>48</v>
      </c>
      <c r="C186" s="9" t="s">
        <v>324</v>
      </c>
      <c r="D186" s="9" t="s">
        <v>289</v>
      </c>
      <c r="E186" s="9" t="s">
        <v>157</v>
      </c>
      <c r="F186" s="9">
        <v>2378065938</v>
      </c>
      <c r="G186" s="9" t="s">
        <v>287</v>
      </c>
      <c r="H186" s="27"/>
      <c r="I186" s="6">
        <v>7</v>
      </c>
      <c r="J186" s="6">
        <v>7</v>
      </c>
      <c r="K186" s="27"/>
      <c r="L186" s="7">
        <f t="shared" si="40"/>
        <v>0</v>
      </c>
      <c r="M186" s="8" t="str">
        <f>IF(J186=4,RANK(L186,$AA$19:$AA$323,0)+COUNTIF($AA$1:AA185,AA186),"")&amp;IF(J186=5,RANK(L186,$AB$19:$AB$323,0)+COUNTIF($AB$1:AB185,AB186),"")&amp;IF(J186=6,RANK(L186,$AC$19:$AC$323,0)+COUNTIF($AC$1:AC185,AC186),"")&amp;IF(J186=7,RANK(L186,$AD$19:$AD$323,0)+COUNTIF($AD$1:AD185,AD186),"")&amp;IF(J186=8,RANK(L186,$AE$19:$AE$323,0)+COUNTIF($AE$1:AE185,AE186),"")&amp;IF(J186=9,RANK(L186,$AF$19:$AF$323,0)+COUNTIF($AF$1:AF185,AF186),"")&amp;IF(J186=10,RANK(L186,$AG$19:$AG$323,0)+COUNTIF($AG$1:AG185,AG186),"")&amp;IF(J186=11,RANK(L186,$AH$19:$AH$323,0)+COUNTIF($AH$1:AH185,AH186),"")</f>
        <v>168</v>
      </c>
      <c r="N186" s="9" t="s">
        <v>366</v>
      </c>
      <c r="Z186" s="10" t="str">
        <f t="shared" si="29"/>
        <v/>
      </c>
      <c r="AA186" s="10" t="str">
        <f t="shared" si="30"/>
        <v/>
      </c>
      <c r="AB186" s="10" t="str">
        <f t="shared" si="31"/>
        <v/>
      </c>
      <c r="AC186" s="10" t="str">
        <f t="shared" si="32"/>
        <v/>
      </c>
      <c r="AD186" s="10">
        <f t="shared" si="33"/>
        <v>0</v>
      </c>
      <c r="AE186" s="10" t="str">
        <f t="shared" si="34"/>
        <v/>
      </c>
      <c r="AF186" s="10" t="str">
        <f t="shared" si="35"/>
        <v/>
      </c>
      <c r="AG186" s="10" t="str">
        <f t="shared" si="36"/>
        <v/>
      </c>
      <c r="AH186" s="10" t="str">
        <f t="shared" si="37"/>
        <v/>
      </c>
      <c r="AI186" s="13" t="str">
        <f t="shared" si="38"/>
        <v>145</v>
      </c>
      <c r="AJ186" s="11">
        <f t="shared" si="39"/>
        <v>145</v>
      </c>
    </row>
    <row r="187" spans="1:36" x14ac:dyDescent="0.25">
      <c r="A187" s="1">
        <v>169</v>
      </c>
      <c r="B187" s="4">
        <v>48</v>
      </c>
      <c r="C187" s="9" t="s">
        <v>325</v>
      </c>
      <c r="D187" s="9" t="s">
        <v>326</v>
      </c>
      <c r="E187" s="9" t="s">
        <v>327</v>
      </c>
      <c r="F187" s="9">
        <v>347552168</v>
      </c>
      <c r="G187" s="9" t="s">
        <v>287</v>
      </c>
      <c r="H187" s="27"/>
      <c r="I187" s="6">
        <v>7</v>
      </c>
      <c r="J187" s="6">
        <v>7</v>
      </c>
      <c r="K187" s="27"/>
      <c r="L187" s="7">
        <f t="shared" si="40"/>
        <v>0</v>
      </c>
      <c r="M187" s="8" t="str">
        <f>IF(J187=4,RANK(L187,$AA$19:$AA$323,0)+COUNTIF($AA$1:AA186,AA187),"")&amp;IF(J187=5,RANK(L187,$AB$19:$AB$323,0)+COUNTIF($AB$1:AB186,AB187),"")&amp;IF(J187=6,RANK(L187,$AC$19:$AC$323,0)+COUNTIF($AC$1:AC186,AC187),"")&amp;IF(J187=7,RANK(L187,$AD$19:$AD$323,0)+COUNTIF($AD$1:AD186,AD187),"")&amp;IF(J187=8,RANK(L187,$AE$19:$AE$323,0)+COUNTIF($AE$1:AE186,AE187),"")&amp;IF(J187=9,RANK(L187,$AF$19:$AF$323,0)+COUNTIF($AF$1:AF186,AF187),"")&amp;IF(J187=10,RANK(L187,$AG$19:$AG$323,0)+COUNTIF($AG$1:AG186,AG187),"")&amp;IF(J187=11,RANK(L187,$AH$19:$AH$323,0)+COUNTIF($AH$1:AH186,AH187),"")</f>
        <v>169</v>
      </c>
      <c r="N187" s="9" t="s">
        <v>366</v>
      </c>
      <c r="Z187" s="10" t="str">
        <f t="shared" si="29"/>
        <v/>
      </c>
      <c r="AA187" s="10" t="str">
        <f t="shared" si="30"/>
        <v/>
      </c>
      <c r="AB187" s="10" t="str">
        <f t="shared" si="31"/>
        <v/>
      </c>
      <c r="AC187" s="10" t="str">
        <f t="shared" si="32"/>
        <v/>
      </c>
      <c r="AD187" s="10">
        <f t="shared" si="33"/>
        <v>0</v>
      </c>
      <c r="AE187" s="10" t="str">
        <f t="shared" si="34"/>
        <v/>
      </c>
      <c r="AF187" s="10" t="str">
        <f t="shared" si="35"/>
        <v/>
      </c>
      <c r="AG187" s="10" t="str">
        <f t="shared" si="36"/>
        <v/>
      </c>
      <c r="AH187" s="10" t="str">
        <f t="shared" si="37"/>
        <v/>
      </c>
      <c r="AI187" s="13" t="str">
        <f t="shared" si="38"/>
        <v>145</v>
      </c>
      <c r="AJ187" s="11">
        <f t="shared" si="39"/>
        <v>145</v>
      </c>
    </row>
    <row r="188" spans="1:36" x14ac:dyDescent="0.25">
      <c r="A188" s="1">
        <v>170</v>
      </c>
      <c r="B188" s="4">
        <v>48</v>
      </c>
      <c r="C188" s="9" t="s">
        <v>328</v>
      </c>
      <c r="D188" s="9" t="s">
        <v>195</v>
      </c>
      <c r="E188" s="9" t="s">
        <v>124</v>
      </c>
      <c r="F188" s="9">
        <v>439282956</v>
      </c>
      <c r="G188" s="9" t="s">
        <v>287</v>
      </c>
      <c r="H188" s="27"/>
      <c r="I188" s="6">
        <v>7</v>
      </c>
      <c r="J188" s="6">
        <v>7</v>
      </c>
      <c r="K188" s="27"/>
      <c r="L188" s="7">
        <f t="shared" si="40"/>
        <v>0</v>
      </c>
      <c r="M188" s="8" t="str">
        <f>IF(J188=4,RANK(L188,$AA$19:$AA$323,0)+COUNTIF($AA$1:AA187,AA188),"")&amp;IF(J188=5,RANK(L188,$AB$19:$AB$323,0)+COUNTIF($AB$1:AB187,AB188),"")&amp;IF(J188=6,RANK(L188,$AC$19:$AC$323,0)+COUNTIF($AC$1:AC187,AC188),"")&amp;IF(J188=7,RANK(L188,$AD$19:$AD$323,0)+COUNTIF($AD$1:AD187,AD188),"")&amp;IF(J188=8,RANK(L188,$AE$19:$AE$323,0)+COUNTIF($AE$1:AE187,AE188),"")&amp;IF(J188=9,RANK(L188,$AF$19:$AF$323,0)+COUNTIF($AF$1:AF187,AF188),"")&amp;IF(J188=10,RANK(L188,$AG$19:$AG$323,0)+COUNTIF($AG$1:AG187,AG188),"")&amp;IF(J188=11,RANK(L188,$AH$19:$AH$323,0)+COUNTIF($AH$1:AH187,AH188),"")</f>
        <v>170</v>
      </c>
      <c r="N188" s="9" t="s">
        <v>366</v>
      </c>
      <c r="Z188" s="10" t="str">
        <f t="shared" si="29"/>
        <v/>
      </c>
      <c r="AA188" s="10" t="str">
        <f t="shared" si="30"/>
        <v/>
      </c>
      <c r="AB188" s="10" t="str">
        <f t="shared" si="31"/>
        <v/>
      </c>
      <c r="AC188" s="10" t="str">
        <f t="shared" si="32"/>
        <v/>
      </c>
      <c r="AD188" s="10">
        <f t="shared" si="33"/>
        <v>0</v>
      </c>
      <c r="AE188" s="10" t="str">
        <f t="shared" si="34"/>
        <v/>
      </c>
      <c r="AF188" s="10" t="str">
        <f t="shared" si="35"/>
        <v/>
      </c>
      <c r="AG188" s="10" t="str">
        <f t="shared" si="36"/>
        <v/>
      </c>
      <c r="AH188" s="10" t="str">
        <f t="shared" si="37"/>
        <v/>
      </c>
      <c r="AI188" s="13" t="str">
        <f t="shared" si="38"/>
        <v>145</v>
      </c>
      <c r="AJ188" s="11">
        <f t="shared" si="39"/>
        <v>145</v>
      </c>
    </row>
    <row r="189" spans="1:36" x14ac:dyDescent="0.25">
      <c r="A189" s="1">
        <v>171</v>
      </c>
      <c r="B189" s="4">
        <v>48</v>
      </c>
      <c r="C189" s="9" t="s">
        <v>329</v>
      </c>
      <c r="D189" s="9" t="s">
        <v>132</v>
      </c>
      <c r="E189" s="9" t="s">
        <v>164</v>
      </c>
      <c r="F189" s="9">
        <v>2324820125</v>
      </c>
      <c r="G189" s="9" t="s">
        <v>287</v>
      </c>
      <c r="H189" s="27"/>
      <c r="I189" s="6">
        <v>7</v>
      </c>
      <c r="J189" s="6">
        <v>7</v>
      </c>
      <c r="K189" s="27"/>
      <c r="L189" s="7">
        <f t="shared" si="40"/>
        <v>0</v>
      </c>
      <c r="M189" s="8" t="str">
        <f>IF(J189=4,RANK(L189,$AA$19:$AA$323,0)+COUNTIF($AA$1:AA188,AA189),"")&amp;IF(J189=5,RANK(L189,$AB$19:$AB$323,0)+COUNTIF($AB$1:AB188,AB189),"")&amp;IF(J189=6,RANK(L189,$AC$19:$AC$323,0)+COUNTIF($AC$1:AC188,AC189),"")&amp;IF(J189=7,RANK(L189,$AD$19:$AD$323,0)+COUNTIF($AD$1:AD188,AD189),"")&amp;IF(J189=8,RANK(L189,$AE$19:$AE$323,0)+COUNTIF($AE$1:AE188,AE189),"")&amp;IF(J189=9,RANK(L189,$AF$19:$AF$323,0)+COUNTIF($AF$1:AF188,AF189),"")&amp;IF(J189=10,RANK(L189,$AG$19:$AG$323,0)+COUNTIF($AG$1:AG188,AG189),"")&amp;IF(J189=11,RANK(L189,$AH$19:$AH$323,0)+COUNTIF($AH$1:AH188,AH189),"")</f>
        <v>171</v>
      </c>
      <c r="N189" s="9" t="s">
        <v>366</v>
      </c>
      <c r="Z189" s="10" t="str">
        <f t="shared" si="29"/>
        <v/>
      </c>
      <c r="AA189" s="10" t="str">
        <f t="shared" si="30"/>
        <v/>
      </c>
      <c r="AB189" s="10" t="str">
        <f t="shared" si="31"/>
        <v/>
      </c>
      <c r="AC189" s="10" t="str">
        <f t="shared" si="32"/>
        <v/>
      </c>
      <c r="AD189" s="10">
        <f t="shared" si="33"/>
        <v>0</v>
      </c>
      <c r="AE189" s="10" t="str">
        <f t="shared" si="34"/>
        <v/>
      </c>
      <c r="AF189" s="10" t="str">
        <f t="shared" si="35"/>
        <v/>
      </c>
      <c r="AG189" s="10" t="str">
        <f t="shared" si="36"/>
        <v/>
      </c>
      <c r="AH189" s="10" t="str">
        <f t="shared" si="37"/>
        <v/>
      </c>
      <c r="AI189" s="13" t="str">
        <f t="shared" si="38"/>
        <v>145</v>
      </c>
      <c r="AJ189" s="11">
        <f t="shared" si="39"/>
        <v>145</v>
      </c>
    </row>
    <row r="190" spans="1:36" x14ac:dyDescent="0.25">
      <c r="A190" s="1">
        <v>172</v>
      </c>
      <c r="B190" s="4">
        <v>48</v>
      </c>
      <c r="C190" s="9" t="s">
        <v>330</v>
      </c>
      <c r="D190" s="9" t="s">
        <v>241</v>
      </c>
      <c r="E190" s="9" t="s">
        <v>69</v>
      </c>
      <c r="F190" s="9">
        <v>1672481086</v>
      </c>
      <c r="G190" s="9" t="s">
        <v>287</v>
      </c>
      <c r="H190" s="27"/>
      <c r="I190" s="6">
        <v>7</v>
      </c>
      <c r="J190" s="6">
        <v>7</v>
      </c>
      <c r="K190" s="27"/>
      <c r="L190" s="7">
        <f t="shared" si="40"/>
        <v>0</v>
      </c>
      <c r="M190" s="8" t="str">
        <f>IF(J190=4,RANK(L190,$AA$19:$AA$323,0)+COUNTIF($AA$1:AA189,AA190),"")&amp;IF(J190=5,RANK(L190,$AB$19:$AB$323,0)+COUNTIF($AB$1:AB189,AB190),"")&amp;IF(J190=6,RANK(L190,$AC$19:$AC$323,0)+COUNTIF($AC$1:AC189,AC190),"")&amp;IF(J190=7,RANK(L190,$AD$19:$AD$323,0)+COUNTIF($AD$1:AD189,AD190),"")&amp;IF(J190=8,RANK(L190,$AE$19:$AE$323,0)+COUNTIF($AE$1:AE189,AE190),"")&amp;IF(J190=9,RANK(L190,$AF$19:$AF$323,0)+COUNTIF($AF$1:AF189,AF190),"")&amp;IF(J190=10,RANK(L190,$AG$19:$AG$323,0)+COUNTIF($AG$1:AG189,AG190),"")&amp;IF(J190=11,RANK(L190,$AH$19:$AH$323,0)+COUNTIF($AH$1:AH189,AH190),"")</f>
        <v>172</v>
      </c>
      <c r="N190" s="9" t="s">
        <v>366</v>
      </c>
      <c r="Z190" s="10" t="str">
        <f t="shared" si="29"/>
        <v/>
      </c>
      <c r="AA190" s="10" t="str">
        <f t="shared" si="30"/>
        <v/>
      </c>
      <c r="AB190" s="10" t="str">
        <f t="shared" si="31"/>
        <v/>
      </c>
      <c r="AC190" s="10" t="str">
        <f t="shared" si="32"/>
        <v/>
      </c>
      <c r="AD190" s="10">
        <f t="shared" si="33"/>
        <v>0</v>
      </c>
      <c r="AE190" s="10" t="str">
        <f t="shared" si="34"/>
        <v/>
      </c>
      <c r="AF190" s="10" t="str">
        <f t="shared" si="35"/>
        <v/>
      </c>
      <c r="AG190" s="10" t="str">
        <f t="shared" si="36"/>
        <v/>
      </c>
      <c r="AH190" s="10" t="str">
        <f t="shared" si="37"/>
        <v/>
      </c>
      <c r="AI190" s="13" t="str">
        <f t="shared" si="38"/>
        <v>145</v>
      </c>
      <c r="AJ190" s="11">
        <f t="shared" si="39"/>
        <v>145</v>
      </c>
    </row>
    <row r="191" spans="1:36" x14ac:dyDescent="0.25">
      <c r="A191" s="1">
        <v>173</v>
      </c>
      <c r="B191" s="4">
        <v>48</v>
      </c>
      <c r="C191" s="9" t="s">
        <v>331</v>
      </c>
      <c r="D191" s="9" t="s">
        <v>102</v>
      </c>
      <c r="E191" s="9" t="s">
        <v>124</v>
      </c>
      <c r="F191" s="9">
        <v>4258569373</v>
      </c>
      <c r="G191" s="9" t="s">
        <v>287</v>
      </c>
      <c r="H191" s="27"/>
      <c r="I191" s="6">
        <v>7</v>
      </c>
      <c r="J191" s="6">
        <v>7</v>
      </c>
      <c r="K191" s="27"/>
      <c r="L191" s="7">
        <f t="shared" si="40"/>
        <v>0</v>
      </c>
      <c r="M191" s="8" t="str">
        <f>IF(J191=4,RANK(L191,$AA$19:$AA$323,0)+COUNTIF($AA$1:AA190,AA191),"")&amp;IF(J191=5,RANK(L191,$AB$19:$AB$323,0)+COUNTIF($AB$1:AB190,AB191),"")&amp;IF(J191=6,RANK(L191,$AC$19:$AC$323,0)+COUNTIF($AC$1:AC190,AC191),"")&amp;IF(J191=7,RANK(L191,$AD$19:$AD$323,0)+COUNTIF($AD$1:AD190,AD191),"")&amp;IF(J191=8,RANK(L191,$AE$19:$AE$323,0)+COUNTIF($AE$1:AE190,AE191),"")&amp;IF(J191=9,RANK(L191,$AF$19:$AF$323,0)+COUNTIF($AF$1:AF190,AF191),"")&amp;IF(J191=10,RANK(L191,$AG$19:$AG$323,0)+COUNTIF($AG$1:AG190,AG191),"")&amp;IF(J191=11,RANK(L191,$AH$19:$AH$323,0)+COUNTIF($AH$1:AH190,AH191),"")</f>
        <v>173</v>
      </c>
      <c r="N191" s="9" t="s">
        <v>366</v>
      </c>
      <c r="Z191" s="10" t="str">
        <f t="shared" si="29"/>
        <v/>
      </c>
      <c r="AA191" s="10" t="str">
        <f t="shared" si="30"/>
        <v/>
      </c>
      <c r="AB191" s="10" t="str">
        <f t="shared" si="31"/>
        <v/>
      </c>
      <c r="AC191" s="10" t="str">
        <f t="shared" si="32"/>
        <v/>
      </c>
      <c r="AD191" s="10">
        <f t="shared" si="33"/>
        <v>0</v>
      </c>
      <c r="AE191" s="10" t="str">
        <f t="shared" si="34"/>
        <v/>
      </c>
      <c r="AF191" s="10" t="str">
        <f t="shared" si="35"/>
        <v/>
      </c>
      <c r="AG191" s="10" t="str">
        <f t="shared" si="36"/>
        <v/>
      </c>
      <c r="AH191" s="10" t="str">
        <f t="shared" si="37"/>
        <v/>
      </c>
      <c r="AI191" s="13" t="str">
        <f t="shared" si="38"/>
        <v>145</v>
      </c>
      <c r="AJ191" s="11">
        <f t="shared" si="39"/>
        <v>145</v>
      </c>
    </row>
    <row r="192" spans="1:36" x14ac:dyDescent="0.25">
      <c r="A192" s="1">
        <v>174</v>
      </c>
      <c r="B192" s="4">
        <v>48</v>
      </c>
      <c r="C192" s="9" t="s">
        <v>332</v>
      </c>
      <c r="D192" s="9" t="s">
        <v>184</v>
      </c>
      <c r="E192" s="9" t="s">
        <v>121</v>
      </c>
      <c r="F192" s="9">
        <v>2329127947</v>
      </c>
      <c r="G192" s="9" t="s">
        <v>287</v>
      </c>
      <c r="H192" s="27"/>
      <c r="I192" s="6">
        <v>7</v>
      </c>
      <c r="J192" s="6">
        <v>7</v>
      </c>
      <c r="K192" s="27"/>
      <c r="L192" s="7">
        <f t="shared" si="40"/>
        <v>0</v>
      </c>
      <c r="M192" s="8" t="str">
        <f>IF(J192=4,RANK(L192,$AA$19:$AA$323,0)+COUNTIF($AA$1:AA191,AA192),"")&amp;IF(J192=5,RANK(L192,$AB$19:$AB$323,0)+COUNTIF($AB$1:AB191,AB192),"")&amp;IF(J192=6,RANK(L192,$AC$19:$AC$323,0)+COUNTIF($AC$1:AC191,AC192),"")&amp;IF(J192=7,RANK(L192,$AD$19:$AD$323,0)+COUNTIF($AD$1:AD191,AD192),"")&amp;IF(J192=8,RANK(L192,$AE$19:$AE$323,0)+COUNTIF($AE$1:AE191,AE192),"")&amp;IF(J192=9,RANK(L192,$AF$19:$AF$323,0)+COUNTIF($AF$1:AF191,AF192),"")&amp;IF(J192=10,RANK(L192,$AG$19:$AG$323,0)+COUNTIF($AG$1:AG191,AG192),"")&amp;IF(J192=11,RANK(L192,$AH$19:$AH$323,0)+COUNTIF($AH$1:AH191,AH192),"")</f>
        <v>174</v>
      </c>
      <c r="N192" s="9" t="s">
        <v>366</v>
      </c>
      <c r="Z192" s="10" t="str">
        <f t="shared" si="29"/>
        <v/>
      </c>
      <c r="AA192" s="10" t="str">
        <f t="shared" si="30"/>
        <v/>
      </c>
      <c r="AB192" s="10" t="str">
        <f t="shared" si="31"/>
        <v/>
      </c>
      <c r="AC192" s="10" t="str">
        <f t="shared" si="32"/>
        <v/>
      </c>
      <c r="AD192" s="10">
        <f t="shared" si="33"/>
        <v>0</v>
      </c>
      <c r="AE192" s="10" t="str">
        <f t="shared" si="34"/>
        <v/>
      </c>
      <c r="AF192" s="10" t="str">
        <f t="shared" si="35"/>
        <v/>
      </c>
      <c r="AG192" s="10" t="str">
        <f t="shared" si="36"/>
        <v/>
      </c>
      <c r="AH192" s="10" t="str">
        <f t="shared" si="37"/>
        <v/>
      </c>
      <c r="AI192" s="13" t="str">
        <f t="shared" si="38"/>
        <v>145</v>
      </c>
      <c r="AJ192" s="11">
        <f t="shared" si="39"/>
        <v>145</v>
      </c>
    </row>
    <row r="193" spans="1:36" x14ac:dyDescent="0.25">
      <c r="A193" s="1">
        <v>175</v>
      </c>
      <c r="B193" s="4">
        <v>48</v>
      </c>
      <c r="C193" s="9" t="s">
        <v>333</v>
      </c>
      <c r="D193" s="9" t="s">
        <v>60</v>
      </c>
      <c r="E193" s="9" t="s">
        <v>334</v>
      </c>
      <c r="F193" s="9">
        <v>3965637123</v>
      </c>
      <c r="G193" s="9" t="s">
        <v>299</v>
      </c>
      <c r="H193" s="27"/>
      <c r="I193" s="6">
        <v>7</v>
      </c>
      <c r="J193" s="6">
        <v>7</v>
      </c>
      <c r="K193" s="27"/>
      <c r="L193" s="7">
        <f t="shared" si="40"/>
        <v>0</v>
      </c>
      <c r="M193" s="8" t="str">
        <f>IF(J193=4,RANK(L193,$AA$19:$AA$323,0)+COUNTIF($AA$1:AA192,AA193),"")&amp;IF(J193=5,RANK(L193,$AB$19:$AB$323,0)+COUNTIF($AB$1:AB192,AB193),"")&amp;IF(J193=6,RANK(L193,$AC$19:$AC$323,0)+COUNTIF($AC$1:AC192,AC193),"")&amp;IF(J193=7,RANK(L193,$AD$19:$AD$323,0)+COUNTIF($AD$1:AD192,AD193),"")&amp;IF(J193=8,RANK(L193,$AE$19:$AE$323,0)+COUNTIF($AE$1:AE192,AE193),"")&amp;IF(J193=9,RANK(L193,$AF$19:$AF$323,0)+COUNTIF($AF$1:AF192,AF193),"")&amp;IF(J193=10,RANK(L193,$AG$19:$AG$323,0)+COUNTIF($AG$1:AG192,AG193),"")&amp;IF(J193=11,RANK(L193,$AH$19:$AH$323,0)+COUNTIF($AH$1:AH192,AH193),"")</f>
        <v>175</v>
      </c>
      <c r="N193" s="9" t="s">
        <v>366</v>
      </c>
      <c r="Z193" s="10" t="str">
        <f t="shared" si="29"/>
        <v/>
      </c>
      <c r="AA193" s="10" t="str">
        <f t="shared" si="30"/>
        <v/>
      </c>
      <c r="AB193" s="10" t="str">
        <f t="shared" si="31"/>
        <v/>
      </c>
      <c r="AC193" s="10" t="str">
        <f t="shared" si="32"/>
        <v/>
      </c>
      <c r="AD193" s="10">
        <f t="shared" si="33"/>
        <v>0</v>
      </c>
      <c r="AE193" s="10" t="str">
        <f t="shared" si="34"/>
        <v/>
      </c>
      <c r="AF193" s="10" t="str">
        <f t="shared" si="35"/>
        <v/>
      </c>
      <c r="AG193" s="10" t="str">
        <f t="shared" si="36"/>
        <v/>
      </c>
      <c r="AH193" s="10" t="str">
        <f t="shared" si="37"/>
        <v/>
      </c>
      <c r="AI193" s="13" t="str">
        <f t="shared" si="38"/>
        <v>145</v>
      </c>
      <c r="AJ193" s="11">
        <f t="shared" si="39"/>
        <v>145</v>
      </c>
    </row>
    <row r="194" spans="1:36" x14ac:dyDescent="0.25">
      <c r="A194" s="1">
        <v>176</v>
      </c>
      <c r="B194" s="4">
        <v>48</v>
      </c>
      <c r="C194" s="9" t="s">
        <v>335</v>
      </c>
      <c r="D194" s="9" t="s">
        <v>188</v>
      </c>
      <c r="E194" s="9" t="s">
        <v>64</v>
      </c>
      <c r="F194" s="9">
        <v>1792900442</v>
      </c>
      <c r="G194" s="9" t="s">
        <v>32</v>
      </c>
      <c r="H194" s="27"/>
      <c r="I194" s="6">
        <v>7</v>
      </c>
      <c r="J194" s="6">
        <v>7</v>
      </c>
      <c r="K194" s="27"/>
      <c r="L194" s="7">
        <f t="shared" si="40"/>
        <v>0</v>
      </c>
      <c r="M194" s="8" t="str">
        <f>IF(J194=4,RANK(L194,$AA$19:$AA$323,0)+COUNTIF($AA$1:AA193,AA194),"")&amp;IF(J194=5,RANK(L194,$AB$19:$AB$323,0)+COUNTIF($AB$1:AB193,AB194),"")&amp;IF(J194=6,RANK(L194,$AC$19:$AC$323,0)+COUNTIF($AC$1:AC193,AC194),"")&amp;IF(J194=7,RANK(L194,$AD$19:$AD$323,0)+COUNTIF($AD$1:AD193,AD194),"")&amp;IF(J194=8,RANK(L194,$AE$19:$AE$323,0)+COUNTIF($AE$1:AE193,AE194),"")&amp;IF(J194=9,RANK(L194,$AF$19:$AF$323,0)+COUNTIF($AF$1:AF193,AF194),"")&amp;IF(J194=10,RANK(L194,$AG$19:$AG$323,0)+COUNTIF($AG$1:AG193,AG194),"")&amp;IF(J194=11,RANK(L194,$AH$19:$AH$323,0)+COUNTIF($AH$1:AH193,AH194),"")</f>
        <v>176</v>
      </c>
      <c r="N194" s="9" t="s">
        <v>366</v>
      </c>
      <c r="Z194" s="10" t="str">
        <f t="shared" si="29"/>
        <v/>
      </c>
      <c r="AA194" s="10" t="str">
        <f t="shared" si="30"/>
        <v/>
      </c>
      <c r="AB194" s="10" t="str">
        <f t="shared" si="31"/>
        <v/>
      </c>
      <c r="AC194" s="10" t="str">
        <f t="shared" si="32"/>
        <v/>
      </c>
      <c r="AD194" s="10">
        <f t="shared" si="33"/>
        <v>0</v>
      </c>
      <c r="AE194" s="10" t="str">
        <f t="shared" si="34"/>
        <v/>
      </c>
      <c r="AF194" s="10" t="str">
        <f t="shared" si="35"/>
        <v/>
      </c>
      <c r="AG194" s="10" t="str">
        <f t="shared" si="36"/>
        <v/>
      </c>
      <c r="AH194" s="10" t="str">
        <f t="shared" si="37"/>
        <v/>
      </c>
      <c r="AI194" s="13" t="str">
        <f t="shared" si="38"/>
        <v>145</v>
      </c>
      <c r="AJ194" s="11">
        <f t="shared" si="39"/>
        <v>145</v>
      </c>
    </row>
    <row r="195" spans="1:36" x14ac:dyDescent="0.25">
      <c r="A195" s="1">
        <v>177</v>
      </c>
      <c r="B195" s="4">
        <v>48</v>
      </c>
      <c r="C195" s="9" t="s">
        <v>217</v>
      </c>
      <c r="D195" s="9" t="s">
        <v>195</v>
      </c>
      <c r="E195" s="9" t="s">
        <v>93</v>
      </c>
      <c r="F195" s="9">
        <v>3931535736</v>
      </c>
      <c r="G195" s="9" t="s">
        <v>287</v>
      </c>
      <c r="H195" s="27"/>
      <c r="I195" s="6">
        <v>7</v>
      </c>
      <c r="J195" s="6">
        <v>7</v>
      </c>
      <c r="K195" s="27"/>
      <c r="L195" s="7">
        <f t="shared" si="40"/>
        <v>0</v>
      </c>
      <c r="M195" s="8" t="str">
        <f>IF(J195=4,RANK(L195,$AA$19:$AA$323,0)+COUNTIF($AA$1:AA194,AA195),"")&amp;IF(J195=5,RANK(L195,$AB$19:$AB$323,0)+COUNTIF($AB$1:AB194,AB195),"")&amp;IF(J195=6,RANK(L195,$AC$19:$AC$323,0)+COUNTIF($AC$1:AC194,AC195),"")&amp;IF(J195=7,RANK(L195,$AD$19:$AD$323,0)+COUNTIF($AD$1:AD194,AD195),"")&amp;IF(J195=8,RANK(L195,$AE$19:$AE$323,0)+COUNTIF($AE$1:AE194,AE195),"")&amp;IF(J195=9,RANK(L195,$AF$19:$AF$323,0)+COUNTIF($AF$1:AF194,AF195),"")&amp;IF(J195=10,RANK(L195,$AG$19:$AG$323,0)+COUNTIF($AG$1:AG194,AG195),"")&amp;IF(J195=11,RANK(L195,$AH$19:$AH$323,0)+COUNTIF($AH$1:AH194,AH195),"")</f>
        <v>177</v>
      </c>
      <c r="N195" s="9" t="s">
        <v>366</v>
      </c>
      <c r="Z195" s="10" t="str">
        <f t="shared" si="29"/>
        <v/>
      </c>
      <c r="AA195" s="10" t="str">
        <f t="shared" si="30"/>
        <v/>
      </c>
      <c r="AB195" s="10" t="str">
        <f t="shared" si="31"/>
        <v/>
      </c>
      <c r="AC195" s="10" t="str">
        <f t="shared" si="32"/>
        <v/>
      </c>
      <c r="AD195" s="10">
        <f t="shared" si="33"/>
        <v>0</v>
      </c>
      <c r="AE195" s="10" t="str">
        <f t="shared" si="34"/>
        <v/>
      </c>
      <c r="AF195" s="10" t="str">
        <f t="shared" si="35"/>
        <v/>
      </c>
      <c r="AG195" s="10" t="str">
        <f t="shared" si="36"/>
        <v/>
      </c>
      <c r="AH195" s="10" t="str">
        <f t="shared" si="37"/>
        <v/>
      </c>
      <c r="AI195" s="13" t="str">
        <f t="shared" si="38"/>
        <v>145</v>
      </c>
      <c r="AJ195" s="11">
        <f t="shared" si="39"/>
        <v>145</v>
      </c>
    </row>
    <row r="196" spans="1:36" x14ac:dyDescent="0.25">
      <c r="A196" s="1">
        <v>178</v>
      </c>
      <c r="B196" s="4">
        <v>48</v>
      </c>
      <c r="C196" s="9" t="s">
        <v>336</v>
      </c>
      <c r="D196" s="9" t="s">
        <v>99</v>
      </c>
      <c r="E196" s="9" t="s">
        <v>337</v>
      </c>
      <c r="F196" s="9">
        <v>2639350254</v>
      </c>
      <c r="G196" s="9" t="s">
        <v>287</v>
      </c>
      <c r="H196" s="27"/>
      <c r="I196" s="6">
        <v>7</v>
      </c>
      <c r="J196" s="6">
        <v>7</v>
      </c>
      <c r="K196" s="27"/>
      <c r="L196" s="7">
        <f t="shared" si="40"/>
        <v>0</v>
      </c>
      <c r="M196" s="8" t="str">
        <f>IF(J196=4,RANK(L196,$AA$19:$AA$323,0)+COUNTIF($AA$1:AA195,AA196),"")&amp;IF(J196=5,RANK(L196,$AB$19:$AB$323,0)+COUNTIF($AB$1:AB195,AB196),"")&amp;IF(J196=6,RANK(L196,$AC$19:$AC$323,0)+COUNTIF($AC$1:AC195,AC196),"")&amp;IF(J196=7,RANK(L196,$AD$19:$AD$323,0)+COUNTIF($AD$1:AD195,AD196),"")&amp;IF(J196=8,RANK(L196,$AE$19:$AE$323,0)+COUNTIF($AE$1:AE195,AE196),"")&amp;IF(J196=9,RANK(L196,$AF$19:$AF$323,0)+COUNTIF($AF$1:AF195,AF196),"")&amp;IF(J196=10,RANK(L196,$AG$19:$AG$323,0)+COUNTIF($AG$1:AG195,AG196),"")&amp;IF(J196=11,RANK(L196,$AH$19:$AH$323,0)+COUNTIF($AH$1:AH195,AH196),"")</f>
        <v>178</v>
      </c>
      <c r="N196" s="9" t="s">
        <v>366</v>
      </c>
      <c r="Z196" s="10" t="str">
        <f t="shared" si="29"/>
        <v/>
      </c>
      <c r="AA196" s="10" t="str">
        <f t="shared" si="30"/>
        <v/>
      </c>
      <c r="AB196" s="10" t="str">
        <f t="shared" si="31"/>
        <v/>
      </c>
      <c r="AC196" s="10" t="str">
        <f t="shared" si="32"/>
        <v/>
      </c>
      <c r="AD196" s="10">
        <f t="shared" si="33"/>
        <v>0</v>
      </c>
      <c r="AE196" s="10" t="str">
        <f t="shared" si="34"/>
        <v/>
      </c>
      <c r="AF196" s="10" t="str">
        <f t="shared" si="35"/>
        <v/>
      </c>
      <c r="AG196" s="10" t="str">
        <f t="shared" si="36"/>
        <v/>
      </c>
      <c r="AH196" s="10" t="str">
        <f t="shared" si="37"/>
        <v/>
      </c>
      <c r="AI196" s="13" t="str">
        <f t="shared" si="38"/>
        <v>145</v>
      </c>
      <c r="AJ196" s="11">
        <f t="shared" si="39"/>
        <v>145</v>
      </c>
    </row>
    <row r="197" spans="1:36" x14ac:dyDescent="0.25">
      <c r="A197" s="1">
        <v>179</v>
      </c>
      <c r="B197" s="4">
        <v>48</v>
      </c>
      <c r="C197" s="9" t="s">
        <v>338</v>
      </c>
      <c r="D197" s="9" t="s">
        <v>26</v>
      </c>
      <c r="E197" s="9" t="s">
        <v>133</v>
      </c>
      <c r="F197" s="9">
        <v>333118897</v>
      </c>
      <c r="G197" s="9" t="s">
        <v>287</v>
      </c>
      <c r="H197" s="27"/>
      <c r="I197" s="6">
        <v>7</v>
      </c>
      <c r="J197" s="6">
        <v>7</v>
      </c>
      <c r="K197" s="27"/>
      <c r="L197" s="7">
        <f t="shared" si="40"/>
        <v>0</v>
      </c>
      <c r="M197" s="8" t="str">
        <f>IF(J197=4,RANK(L197,$AA$19:$AA$323,0)+COUNTIF($AA$1:AA196,AA197),"")&amp;IF(J197=5,RANK(L197,$AB$19:$AB$323,0)+COUNTIF($AB$1:AB196,AB197),"")&amp;IF(J197=6,RANK(L197,$AC$19:$AC$323,0)+COUNTIF($AC$1:AC196,AC197),"")&amp;IF(J197=7,RANK(L197,$AD$19:$AD$323,0)+COUNTIF($AD$1:AD196,AD197),"")&amp;IF(J197=8,RANK(L197,$AE$19:$AE$323,0)+COUNTIF($AE$1:AE196,AE197),"")&amp;IF(J197=9,RANK(L197,$AF$19:$AF$323,0)+COUNTIF($AF$1:AF196,AF197),"")&amp;IF(J197=10,RANK(L197,$AG$19:$AG$323,0)+COUNTIF($AG$1:AG196,AG197),"")&amp;IF(J197=11,RANK(L197,$AH$19:$AH$323,0)+COUNTIF($AH$1:AH196,AH197),"")</f>
        <v>179</v>
      </c>
      <c r="N197" s="9" t="s">
        <v>366</v>
      </c>
      <c r="Z197" s="10" t="str">
        <f t="shared" si="29"/>
        <v/>
      </c>
      <c r="AA197" s="10" t="str">
        <f t="shared" si="30"/>
        <v/>
      </c>
      <c r="AB197" s="10" t="str">
        <f t="shared" si="31"/>
        <v/>
      </c>
      <c r="AC197" s="10" t="str">
        <f t="shared" si="32"/>
        <v/>
      </c>
      <c r="AD197" s="10">
        <f t="shared" si="33"/>
        <v>0</v>
      </c>
      <c r="AE197" s="10" t="str">
        <f t="shared" si="34"/>
        <v/>
      </c>
      <c r="AF197" s="10" t="str">
        <f t="shared" si="35"/>
        <v/>
      </c>
      <c r="AG197" s="10" t="str">
        <f t="shared" si="36"/>
        <v/>
      </c>
      <c r="AH197" s="10" t="str">
        <f t="shared" si="37"/>
        <v/>
      </c>
      <c r="AI197" s="13" t="str">
        <f t="shared" si="38"/>
        <v>145</v>
      </c>
      <c r="AJ197" s="11">
        <f t="shared" si="39"/>
        <v>145</v>
      </c>
    </row>
    <row r="198" spans="1:36" x14ac:dyDescent="0.25">
      <c r="A198" s="1">
        <v>180</v>
      </c>
      <c r="B198" s="4">
        <v>48</v>
      </c>
      <c r="C198" s="9" t="s">
        <v>339</v>
      </c>
      <c r="D198" s="9" t="s">
        <v>36</v>
      </c>
      <c r="E198" s="9" t="s">
        <v>298</v>
      </c>
      <c r="F198" s="9">
        <v>1017088771</v>
      </c>
      <c r="G198" s="9" t="s">
        <v>299</v>
      </c>
      <c r="H198" s="27"/>
      <c r="I198" s="6">
        <v>7</v>
      </c>
      <c r="J198" s="6">
        <v>7</v>
      </c>
      <c r="K198" s="27"/>
      <c r="L198" s="7">
        <f t="shared" si="40"/>
        <v>0</v>
      </c>
      <c r="M198" s="8" t="str">
        <f>IF(J198=4,RANK(L198,$AA$19:$AA$323,0)+COUNTIF($AA$1:AA197,AA198),"")&amp;IF(J198=5,RANK(L198,$AB$19:$AB$323,0)+COUNTIF($AB$1:AB197,AB198),"")&amp;IF(J198=6,RANK(L198,$AC$19:$AC$323,0)+COUNTIF($AC$1:AC197,AC198),"")&amp;IF(J198=7,RANK(L198,$AD$19:$AD$323,0)+COUNTIF($AD$1:AD197,AD198),"")&amp;IF(J198=8,RANK(L198,$AE$19:$AE$323,0)+COUNTIF($AE$1:AE197,AE198),"")&amp;IF(J198=9,RANK(L198,$AF$19:$AF$323,0)+COUNTIF($AF$1:AF197,AF198),"")&amp;IF(J198=10,RANK(L198,$AG$19:$AG$323,0)+COUNTIF($AG$1:AG197,AG198),"")&amp;IF(J198=11,RANK(L198,$AH$19:$AH$323,0)+COUNTIF($AH$1:AH197,AH198),"")</f>
        <v>180</v>
      </c>
      <c r="N198" s="9" t="s">
        <v>366</v>
      </c>
      <c r="Z198" s="10" t="str">
        <f t="shared" si="29"/>
        <v/>
      </c>
      <c r="AA198" s="10" t="str">
        <f t="shared" si="30"/>
        <v/>
      </c>
      <c r="AB198" s="10" t="str">
        <f t="shared" si="31"/>
        <v/>
      </c>
      <c r="AC198" s="10" t="str">
        <f t="shared" si="32"/>
        <v/>
      </c>
      <c r="AD198" s="10">
        <f t="shared" si="33"/>
        <v>0</v>
      </c>
      <c r="AE198" s="10" t="str">
        <f t="shared" si="34"/>
        <v/>
      </c>
      <c r="AF198" s="10" t="str">
        <f t="shared" si="35"/>
        <v/>
      </c>
      <c r="AG198" s="10" t="str">
        <f t="shared" si="36"/>
        <v/>
      </c>
      <c r="AH198" s="10" t="str">
        <f t="shared" si="37"/>
        <v/>
      </c>
      <c r="AI198" s="13" t="str">
        <f t="shared" si="38"/>
        <v>145</v>
      </c>
      <c r="AJ198" s="11">
        <f t="shared" si="39"/>
        <v>145</v>
      </c>
    </row>
    <row r="199" spans="1:36" x14ac:dyDescent="0.25">
      <c r="A199" s="1">
        <v>181</v>
      </c>
      <c r="B199" s="4">
        <v>48</v>
      </c>
      <c r="C199" s="9" t="s">
        <v>340</v>
      </c>
      <c r="D199" s="9" t="s">
        <v>154</v>
      </c>
      <c r="E199" s="9" t="s">
        <v>40</v>
      </c>
      <c r="F199" s="9">
        <v>4254515211</v>
      </c>
      <c r="G199" s="9" t="s">
        <v>287</v>
      </c>
      <c r="H199" s="27"/>
      <c r="I199" s="6">
        <v>7</v>
      </c>
      <c r="J199" s="6">
        <v>7</v>
      </c>
      <c r="K199" s="27"/>
      <c r="L199" s="7">
        <f t="shared" si="40"/>
        <v>0</v>
      </c>
      <c r="M199" s="8" t="str">
        <f>IF(J199=4,RANK(L199,$AA$19:$AA$323,0)+COUNTIF($AA$1:AA198,AA199),"")&amp;IF(J199=5,RANK(L199,$AB$19:$AB$323,0)+COUNTIF($AB$1:AB198,AB199),"")&amp;IF(J199=6,RANK(L199,$AC$19:$AC$323,0)+COUNTIF($AC$1:AC198,AC199),"")&amp;IF(J199=7,RANK(L199,$AD$19:$AD$323,0)+COUNTIF($AD$1:AD198,AD199),"")&amp;IF(J199=8,RANK(L199,$AE$19:$AE$323,0)+COUNTIF($AE$1:AE198,AE199),"")&amp;IF(J199=9,RANK(L199,$AF$19:$AF$323,0)+COUNTIF($AF$1:AF198,AF199),"")&amp;IF(J199=10,RANK(L199,$AG$19:$AG$323,0)+COUNTIF($AG$1:AG198,AG199),"")&amp;IF(J199=11,RANK(L199,$AH$19:$AH$323,0)+COUNTIF($AH$1:AH198,AH199),"")</f>
        <v>181</v>
      </c>
      <c r="N199" s="9" t="s">
        <v>366</v>
      </c>
      <c r="Z199" s="10" t="str">
        <f t="shared" si="29"/>
        <v/>
      </c>
      <c r="AA199" s="10" t="str">
        <f t="shared" si="30"/>
        <v/>
      </c>
      <c r="AB199" s="10" t="str">
        <f t="shared" si="31"/>
        <v/>
      </c>
      <c r="AC199" s="10" t="str">
        <f t="shared" si="32"/>
        <v/>
      </c>
      <c r="AD199" s="10">
        <f t="shared" si="33"/>
        <v>0</v>
      </c>
      <c r="AE199" s="10" t="str">
        <f t="shared" si="34"/>
        <v/>
      </c>
      <c r="AF199" s="10" t="str">
        <f t="shared" si="35"/>
        <v/>
      </c>
      <c r="AG199" s="10" t="str">
        <f t="shared" si="36"/>
        <v/>
      </c>
      <c r="AH199" s="10" t="str">
        <f t="shared" si="37"/>
        <v/>
      </c>
      <c r="AI199" s="13" t="str">
        <f t="shared" si="38"/>
        <v>145</v>
      </c>
      <c r="AJ199" s="11">
        <f t="shared" si="39"/>
        <v>145</v>
      </c>
    </row>
    <row r="200" spans="1:36" x14ac:dyDescent="0.25">
      <c r="A200" s="1">
        <v>182</v>
      </c>
      <c r="B200" s="4">
        <v>48</v>
      </c>
      <c r="C200" s="9" t="s">
        <v>341</v>
      </c>
      <c r="D200" s="9" t="s">
        <v>265</v>
      </c>
      <c r="E200" s="9" t="s">
        <v>159</v>
      </c>
      <c r="F200" s="9">
        <v>1692257575</v>
      </c>
      <c r="G200" s="9" t="s">
        <v>287</v>
      </c>
      <c r="H200" s="27"/>
      <c r="I200" s="6">
        <v>7</v>
      </c>
      <c r="J200" s="6">
        <v>7</v>
      </c>
      <c r="K200" s="27"/>
      <c r="L200" s="7">
        <f t="shared" si="40"/>
        <v>0</v>
      </c>
      <c r="M200" s="8" t="str">
        <f>IF(J200=4,RANK(L200,$AA$19:$AA$323,0)+COUNTIF($AA$1:AA199,AA200),"")&amp;IF(J200=5,RANK(L200,$AB$19:$AB$323,0)+COUNTIF($AB$1:AB199,AB200),"")&amp;IF(J200=6,RANK(L200,$AC$19:$AC$323,0)+COUNTIF($AC$1:AC199,AC200),"")&amp;IF(J200=7,RANK(L200,$AD$19:$AD$323,0)+COUNTIF($AD$1:AD199,AD200),"")&amp;IF(J200=8,RANK(L200,$AE$19:$AE$323,0)+COUNTIF($AE$1:AE199,AE200),"")&amp;IF(J200=9,RANK(L200,$AF$19:$AF$323,0)+COUNTIF($AF$1:AF199,AF200),"")&amp;IF(J200=10,RANK(L200,$AG$19:$AG$323,0)+COUNTIF($AG$1:AG199,AG200),"")&amp;IF(J200=11,RANK(L200,$AH$19:$AH$323,0)+COUNTIF($AH$1:AH199,AH200),"")</f>
        <v>182</v>
      </c>
      <c r="N200" s="9" t="s">
        <v>366</v>
      </c>
      <c r="Z200" s="10" t="str">
        <f t="shared" si="29"/>
        <v/>
      </c>
      <c r="AA200" s="10" t="str">
        <f t="shared" si="30"/>
        <v/>
      </c>
      <c r="AB200" s="10" t="str">
        <f t="shared" si="31"/>
        <v/>
      </c>
      <c r="AC200" s="10" t="str">
        <f t="shared" si="32"/>
        <v/>
      </c>
      <c r="AD200" s="10">
        <f t="shared" si="33"/>
        <v>0</v>
      </c>
      <c r="AE200" s="10" t="str">
        <f t="shared" si="34"/>
        <v/>
      </c>
      <c r="AF200" s="10" t="str">
        <f t="shared" si="35"/>
        <v/>
      </c>
      <c r="AG200" s="10" t="str">
        <f t="shared" si="36"/>
        <v/>
      </c>
      <c r="AH200" s="10" t="str">
        <f t="shared" si="37"/>
        <v/>
      </c>
      <c r="AI200" s="13" t="str">
        <f t="shared" si="38"/>
        <v>145</v>
      </c>
      <c r="AJ200" s="11">
        <f t="shared" si="39"/>
        <v>145</v>
      </c>
    </row>
    <row r="201" spans="1:36" x14ac:dyDescent="0.25">
      <c r="A201" s="1">
        <v>183</v>
      </c>
      <c r="B201" s="4">
        <v>48</v>
      </c>
      <c r="C201" s="9" t="s">
        <v>342</v>
      </c>
      <c r="D201" s="9" t="s">
        <v>30</v>
      </c>
      <c r="E201" s="9" t="s">
        <v>318</v>
      </c>
      <c r="F201" s="9">
        <v>1935616194</v>
      </c>
      <c r="G201" s="9" t="s">
        <v>287</v>
      </c>
      <c r="H201" s="27"/>
      <c r="I201" s="6">
        <v>7</v>
      </c>
      <c r="J201" s="6">
        <v>7</v>
      </c>
      <c r="K201" s="27"/>
      <c r="L201" s="7">
        <f t="shared" si="40"/>
        <v>0</v>
      </c>
      <c r="M201" s="8" t="str">
        <f>IF(J201=4,RANK(L201,$AA$19:$AA$323,0)+COUNTIF($AA$1:AA200,AA201),"")&amp;IF(J201=5,RANK(L201,$AB$19:$AB$323,0)+COUNTIF($AB$1:AB200,AB201),"")&amp;IF(J201=6,RANK(L201,$AC$19:$AC$323,0)+COUNTIF($AC$1:AC200,AC201),"")&amp;IF(J201=7,RANK(L201,$AD$19:$AD$323,0)+COUNTIF($AD$1:AD200,AD201),"")&amp;IF(J201=8,RANK(L201,$AE$19:$AE$323,0)+COUNTIF($AE$1:AE200,AE201),"")&amp;IF(J201=9,RANK(L201,$AF$19:$AF$323,0)+COUNTIF($AF$1:AF200,AF201),"")&amp;IF(J201=10,RANK(L201,$AG$19:$AG$323,0)+COUNTIF($AG$1:AG200,AG201),"")&amp;IF(J201=11,RANK(L201,$AH$19:$AH$323,0)+COUNTIF($AH$1:AH200,AH201),"")</f>
        <v>183</v>
      </c>
      <c r="N201" s="9" t="s">
        <v>366</v>
      </c>
      <c r="Z201" s="10" t="str">
        <f t="shared" si="29"/>
        <v/>
      </c>
      <c r="AA201" s="10" t="str">
        <f t="shared" si="30"/>
        <v/>
      </c>
      <c r="AB201" s="10" t="str">
        <f t="shared" si="31"/>
        <v/>
      </c>
      <c r="AC201" s="10" t="str">
        <f t="shared" si="32"/>
        <v/>
      </c>
      <c r="AD201" s="10">
        <f t="shared" si="33"/>
        <v>0</v>
      </c>
      <c r="AE201" s="10" t="str">
        <f t="shared" si="34"/>
        <v/>
      </c>
      <c r="AF201" s="10" t="str">
        <f t="shared" si="35"/>
        <v/>
      </c>
      <c r="AG201" s="10" t="str">
        <f t="shared" si="36"/>
        <v/>
      </c>
      <c r="AH201" s="10" t="str">
        <f t="shared" si="37"/>
        <v/>
      </c>
      <c r="AI201" s="13" t="str">
        <f t="shared" si="38"/>
        <v>145</v>
      </c>
      <c r="AJ201" s="11">
        <f t="shared" si="39"/>
        <v>145</v>
      </c>
    </row>
    <row r="202" spans="1:36" x14ac:dyDescent="0.25">
      <c r="A202" s="1">
        <v>184</v>
      </c>
      <c r="B202" s="4">
        <v>48</v>
      </c>
      <c r="C202" s="9" t="s">
        <v>343</v>
      </c>
      <c r="D202" s="9" t="s">
        <v>166</v>
      </c>
      <c r="E202" s="9" t="s">
        <v>64</v>
      </c>
      <c r="F202" s="9">
        <v>72882260</v>
      </c>
      <c r="G202" s="9" t="s">
        <v>287</v>
      </c>
      <c r="H202" s="27"/>
      <c r="I202" s="6">
        <v>7</v>
      </c>
      <c r="J202" s="6">
        <v>7</v>
      </c>
      <c r="K202" s="27"/>
      <c r="L202" s="7">
        <f t="shared" si="40"/>
        <v>0</v>
      </c>
      <c r="M202" s="8" t="str">
        <f>IF(J202=4,RANK(L202,$AA$19:$AA$323,0)+COUNTIF($AA$1:AA201,AA202),"")&amp;IF(J202=5,RANK(L202,$AB$19:$AB$323,0)+COUNTIF($AB$1:AB201,AB202),"")&amp;IF(J202=6,RANK(L202,$AC$19:$AC$323,0)+COUNTIF($AC$1:AC201,AC202),"")&amp;IF(J202=7,RANK(L202,$AD$19:$AD$323,0)+COUNTIF($AD$1:AD201,AD202),"")&amp;IF(J202=8,RANK(L202,$AE$19:$AE$323,0)+COUNTIF($AE$1:AE201,AE202),"")&amp;IF(J202=9,RANK(L202,$AF$19:$AF$323,0)+COUNTIF($AF$1:AF201,AF202),"")&amp;IF(J202=10,RANK(L202,$AG$19:$AG$323,0)+COUNTIF($AG$1:AG201,AG202),"")&amp;IF(J202=11,RANK(L202,$AH$19:$AH$323,0)+COUNTIF($AH$1:AH201,AH202),"")</f>
        <v>184</v>
      </c>
      <c r="N202" s="9" t="s">
        <v>366</v>
      </c>
      <c r="Z202" s="10" t="str">
        <f t="shared" si="29"/>
        <v/>
      </c>
      <c r="AA202" s="10" t="str">
        <f t="shared" si="30"/>
        <v/>
      </c>
      <c r="AB202" s="10" t="str">
        <f t="shared" si="31"/>
        <v/>
      </c>
      <c r="AC202" s="10" t="str">
        <f t="shared" si="32"/>
        <v/>
      </c>
      <c r="AD202" s="10">
        <f t="shared" si="33"/>
        <v>0</v>
      </c>
      <c r="AE202" s="10" t="str">
        <f t="shared" si="34"/>
        <v/>
      </c>
      <c r="AF202" s="10" t="str">
        <f t="shared" si="35"/>
        <v/>
      </c>
      <c r="AG202" s="10" t="str">
        <f t="shared" si="36"/>
        <v/>
      </c>
      <c r="AH202" s="10" t="str">
        <f t="shared" si="37"/>
        <v/>
      </c>
      <c r="AI202" s="13" t="str">
        <f t="shared" si="38"/>
        <v>145</v>
      </c>
      <c r="AJ202" s="11">
        <f t="shared" si="39"/>
        <v>145</v>
      </c>
    </row>
    <row r="203" spans="1:36" x14ac:dyDescent="0.25">
      <c r="A203" s="1">
        <v>185</v>
      </c>
      <c r="B203" s="4">
        <v>48</v>
      </c>
      <c r="C203" s="9" t="s">
        <v>344</v>
      </c>
      <c r="D203" s="9" t="s">
        <v>97</v>
      </c>
      <c r="E203" s="9" t="s">
        <v>345</v>
      </c>
      <c r="F203" s="9">
        <v>4100116662</v>
      </c>
      <c r="G203" s="9" t="s">
        <v>287</v>
      </c>
      <c r="H203" s="27"/>
      <c r="I203" s="6">
        <v>7</v>
      </c>
      <c r="J203" s="6">
        <v>7</v>
      </c>
      <c r="K203" s="27"/>
      <c r="L203" s="7">
        <f t="shared" si="40"/>
        <v>0</v>
      </c>
      <c r="M203" s="8" t="str">
        <f>IF(J203=4,RANK(L203,$AA$19:$AA$323,0)+COUNTIF($AA$1:AA202,AA203),"")&amp;IF(J203=5,RANK(L203,$AB$19:$AB$323,0)+COUNTIF($AB$1:AB202,AB203),"")&amp;IF(J203=6,RANK(L203,$AC$19:$AC$323,0)+COUNTIF($AC$1:AC202,AC203),"")&amp;IF(J203=7,RANK(L203,$AD$19:$AD$323,0)+COUNTIF($AD$1:AD202,AD203),"")&amp;IF(J203=8,RANK(L203,$AE$19:$AE$323,0)+COUNTIF($AE$1:AE202,AE203),"")&amp;IF(J203=9,RANK(L203,$AF$19:$AF$323,0)+COUNTIF($AF$1:AF202,AF203),"")&amp;IF(J203=10,RANK(L203,$AG$19:$AG$323,0)+COUNTIF($AG$1:AG202,AG203),"")&amp;IF(J203=11,RANK(L203,$AH$19:$AH$323,0)+COUNTIF($AH$1:AH202,AH203),"")</f>
        <v>185</v>
      </c>
      <c r="N203" s="9" t="s">
        <v>366</v>
      </c>
      <c r="Z203" s="10" t="str">
        <f t="shared" si="29"/>
        <v/>
      </c>
      <c r="AA203" s="10" t="str">
        <f t="shared" si="30"/>
        <v/>
      </c>
      <c r="AB203" s="10" t="str">
        <f t="shared" si="31"/>
        <v/>
      </c>
      <c r="AC203" s="10" t="str">
        <f t="shared" si="32"/>
        <v/>
      </c>
      <c r="AD203" s="10">
        <f t="shared" si="33"/>
        <v>0</v>
      </c>
      <c r="AE203" s="10" t="str">
        <f t="shared" si="34"/>
        <v/>
      </c>
      <c r="AF203" s="10" t="str">
        <f t="shared" si="35"/>
        <v/>
      </c>
      <c r="AG203" s="10" t="str">
        <f t="shared" si="36"/>
        <v/>
      </c>
      <c r="AH203" s="10" t="str">
        <f t="shared" si="37"/>
        <v/>
      </c>
      <c r="AI203" s="13" t="str">
        <f t="shared" si="38"/>
        <v>145</v>
      </c>
      <c r="AJ203" s="11">
        <f t="shared" si="39"/>
        <v>145</v>
      </c>
    </row>
    <row r="204" spans="1:36" x14ac:dyDescent="0.25">
      <c r="A204" s="1">
        <v>186</v>
      </c>
      <c r="B204" s="4">
        <v>48</v>
      </c>
      <c r="C204" s="9" t="s">
        <v>346</v>
      </c>
      <c r="D204" s="9" t="s">
        <v>97</v>
      </c>
      <c r="E204" s="9" t="s">
        <v>159</v>
      </c>
      <c r="F204" s="9">
        <v>2204491808</v>
      </c>
      <c r="G204" s="9" t="s">
        <v>287</v>
      </c>
      <c r="H204" s="27"/>
      <c r="I204" s="6">
        <v>7</v>
      </c>
      <c r="J204" s="6">
        <v>7</v>
      </c>
      <c r="K204" s="27"/>
      <c r="L204" s="7">
        <f t="shared" si="40"/>
        <v>0</v>
      </c>
      <c r="M204" s="8" t="str">
        <f>IF(J204=4,RANK(L204,$AA$19:$AA$323,0)+COUNTIF($AA$1:AA203,AA204),"")&amp;IF(J204=5,RANK(L204,$AB$19:$AB$323,0)+COUNTIF($AB$1:AB203,AB204),"")&amp;IF(J204=6,RANK(L204,$AC$19:$AC$323,0)+COUNTIF($AC$1:AC203,AC204),"")&amp;IF(J204=7,RANK(L204,$AD$19:$AD$323,0)+COUNTIF($AD$1:AD203,AD204),"")&amp;IF(J204=8,RANK(L204,$AE$19:$AE$323,0)+COUNTIF($AE$1:AE203,AE204),"")&amp;IF(J204=9,RANK(L204,$AF$19:$AF$323,0)+COUNTIF($AF$1:AF203,AF204),"")&amp;IF(J204=10,RANK(L204,$AG$19:$AG$323,0)+COUNTIF($AG$1:AG203,AG204),"")&amp;IF(J204=11,RANK(L204,$AH$19:$AH$323,0)+COUNTIF($AH$1:AH203,AH204),"")</f>
        <v>186</v>
      </c>
      <c r="N204" s="9" t="s">
        <v>366</v>
      </c>
      <c r="Z204" s="10" t="str">
        <f t="shared" si="29"/>
        <v/>
      </c>
      <c r="AA204" s="10" t="str">
        <f t="shared" si="30"/>
        <v/>
      </c>
      <c r="AB204" s="10" t="str">
        <f t="shared" si="31"/>
        <v/>
      </c>
      <c r="AC204" s="10" t="str">
        <f t="shared" si="32"/>
        <v/>
      </c>
      <c r="AD204" s="10">
        <f t="shared" si="33"/>
        <v>0</v>
      </c>
      <c r="AE204" s="10" t="str">
        <f t="shared" si="34"/>
        <v/>
      </c>
      <c r="AF204" s="10" t="str">
        <f t="shared" si="35"/>
        <v/>
      </c>
      <c r="AG204" s="10" t="str">
        <f t="shared" si="36"/>
        <v/>
      </c>
      <c r="AH204" s="10" t="str">
        <f t="shared" si="37"/>
        <v/>
      </c>
      <c r="AI204" s="13" t="str">
        <f t="shared" si="38"/>
        <v>145</v>
      </c>
      <c r="AJ204" s="11">
        <f t="shared" si="39"/>
        <v>145</v>
      </c>
    </row>
    <row r="205" spans="1:36" x14ac:dyDescent="0.25">
      <c r="A205" s="1">
        <v>187</v>
      </c>
      <c r="B205" s="4">
        <v>48</v>
      </c>
      <c r="C205" s="9" t="s">
        <v>347</v>
      </c>
      <c r="D205" s="9" t="s">
        <v>66</v>
      </c>
      <c r="E205" s="9" t="s">
        <v>171</v>
      </c>
      <c r="F205" s="9">
        <v>3516140359</v>
      </c>
      <c r="G205" s="9" t="s">
        <v>287</v>
      </c>
      <c r="H205" s="27"/>
      <c r="I205" s="6">
        <v>7</v>
      </c>
      <c r="J205" s="6">
        <v>7</v>
      </c>
      <c r="K205" s="27"/>
      <c r="L205" s="7">
        <f t="shared" si="40"/>
        <v>0</v>
      </c>
      <c r="M205" s="8" t="str">
        <f>IF(J205=4,RANK(L205,$AA$19:$AA$323,0)+COUNTIF($AA$1:AA204,AA205),"")&amp;IF(J205=5,RANK(L205,$AB$19:$AB$323,0)+COUNTIF($AB$1:AB204,AB205),"")&amp;IF(J205=6,RANK(L205,$AC$19:$AC$323,0)+COUNTIF($AC$1:AC204,AC205),"")&amp;IF(J205=7,RANK(L205,$AD$19:$AD$323,0)+COUNTIF($AD$1:AD204,AD205),"")&amp;IF(J205=8,RANK(L205,$AE$19:$AE$323,0)+COUNTIF($AE$1:AE204,AE205),"")&amp;IF(J205=9,RANK(L205,$AF$19:$AF$323,0)+COUNTIF($AF$1:AF204,AF205),"")&amp;IF(J205=10,RANK(L205,$AG$19:$AG$323,0)+COUNTIF($AG$1:AG204,AG205),"")&amp;IF(J205=11,RANK(L205,$AH$19:$AH$323,0)+COUNTIF($AH$1:AH204,AH205),"")</f>
        <v>187</v>
      </c>
      <c r="N205" s="9" t="s">
        <v>366</v>
      </c>
      <c r="Z205" s="10" t="str">
        <f t="shared" si="29"/>
        <v/>
      </c>
      <c r="AA205" s="10" t="str">
        <f t="shared" si="30"/>
        <v/>
      </c>
      <c r="AB205" s="10" t="str">
        <f t="shared" si="31"/>
        <v/>
      </c>
      <c r="AC205" s="10" t="str">
        <f t="shared" si="32"/>
        <v/>
      </c>
      <c r="AD205" s="10">
        <f t="shared" si="33"/>
        <v>0</v>
      </c>
      <c r="AE205" s="10" t="str">
        <f t="shared" si="34"/>
        <v/>
      </c>
      <c r="AF205" s="10" t="str">
        <f t="shared" si="35"/>
        <v/>
      </c>
      <c r="AG205" s="10" t="str">
        <f t="shared" si="36"/>
        <v/>
      </c>
      <c r="AH205" s="10" t="str">
        <f t="shared" si="37"/>
        <v/>
      </c>
      <c r="AI205" s="13" t="str">
        <f t="shared" si="38"/>
        <v>145</v>
      </c>
      <c r="AJ205" s="11">
        <f t="shared" si="39"/>
        <v>145</v>
      </c>
    </row>
    <row r="206" spans="1:36" x14ac:dyDescent="0.25">
      <c r="A206" s="1">
        <v>188</v>
      </c>
      <c r="B206" s="4">
        <v>48</v>
      </c>
      <c r="C206" s="9" t="s">
        <v>348</v>
      </c>
      <c r="D206" s="9" t="s">
        <v>115</v>
      </c>
      <c r="E206" s="9" t="s">
        <v>159</v>
      </c>
      <c r="F206" s="9">
        <v>3980115297</v>
      </c>
      <c r="G206" s="9" t="s">
        <v>287</v>
      </c>
      <c r="H206" s="27"/>
      <c r="I206" s="6">
        <v>7</v>
      </c>
      <c r="J206" s="6">
        <v>7</v>
      </c>
      <c r="K206" s="27"/>
      <c r="L206" s="7">
        <f t="shared" si="40"/>
        <v>0</v>
      </c>
      <c r="M206" s="8" t="str">
        <f>IF(J206=4,RANK(L206,$AA$19:$AA$323,0)+COUNTIF($AA$1:AA205,AA206),"")&amp;IF(J206=5,RANK(L206,$AB$19:$AB$323,0)+COUNTIF($AB$1:AB205,AB206),"")&amp;IF(J206=6,RANK(L206,$AC$19:$AC$323,0)+COUNTIF($AC$1:AC205,AC206),"")&amp;IF(J206=7,RANK(L206,$AD$19:$AD$323,0)+COUNTIF($AD$1:AD205,AD206),"")&amp;IF(J206=8,RANK(L206,$AE$19:$AE$323,0)+COUNTIF($AE$1:AE205,AE206),"")&amp;IF(J206=9,RANK(L206,$AF$19:$AF$323,0)+COUNTIF($AF$1:AF205,AF206),"")&amp;IF(J206=10,RANK(L206,$AG$19:$AG$323,0)+COUNTIF($AG$1:AG205,AG206),"")&amp;IF(J206=11,RANK(L206,$AH$19:$AH$323,0)+COUNTIF($AH$1:AH205,AH206),"")</f>
        <v>188</v>
      </c>
      <c r="N206" s="9" t="s">
        <v>366</v>
      </c>
      <c r="Z206" s="10" t="str">
        <f t="shared" si="29"/>
        <v/>
      </c>
      <c r="AA206" s="10" t="str">
        <f t="shared" si="30"/>
        <v/>
      </c>
      <c r="AB206" s="10" t="str">
        <f t="shared" si="31"/>
        <v/>
      </c>
      <c r="AC206" s="10" t="str">
        <f t="shared" si="32"/>
        <v/>
      </c>
      <c r="AD206" s="10">
        <f t="shared" si="33"/>
        <v>0</v>
      </c>
      <c r="AE206" s="10" t="str">
        <f t="shared" si="34"/>
        <v/>
      </c>
      <c r="AF206" s="10" t="str">
        <f t="shared" si="35"/>
        <v/>
      </c>
      <c r="AG206" s="10" t="str">
        <f t="shared" si="36"/>
        <v/>
      </c>
      <c r="AH206" s="10" t="str">
        <f t="shared" si="37"/>
        <v/>
      </c>
      <c r="AI206" s="13" t="str">
        <f t="shared" si="38"/>
        <v>145</v>
      </c>
      <c r="AJ206" s="11">
        <f t="shared" si="39"/>
        <v>145</v>
      </c>
    </row>
    <row r="207" spans="1:36" x14ac:dyDescent="0.25">
      <c r="A207" s="1">
        <v>189</v>
      </c>
      <c r="B207" s="4">
        <v>48</v>
      </c>
      <c r="C207" s="9" t="s">
        <v>349</v>
      </c>
      <c r="D207" s="9" t="s">
        <v>120</v>
      </c>
      <c r="E207" s="9" t="s">
        <v>100</v>
      </c>
      <c r="F207" s="9">
        <v>1949494491</v>
      </c>
      <c r="G207" s="9" t="s">
        <v>287</v>
      </c>
      <c r="H207" s="27"/>
      <c r="I207" s="6">
        <v>7</v>
      </c>
      <c r="J207" s="6">
        <v>7</v>
      </c>
      <c r="K207" s="27"/>
      <c r="L207" s="7">
        <f t="shared" si="40"/>
        <v>0</v>
      </c>
      <c r="M207" s="8" t="str">
        <f>IF(J207=4,RANK(L207,$AA$19:$AA$323,0)+COUNTIF($AA$1:AA206,AA207),"")&amp;IF(J207=5,RANK(L207,$AB$19:$AB$323,0)+COUNTIF($AB$1:AB206,AB207),"")&amp;IF(J207=6,RANK(L207,$AC$19:$AC$323,0)+COUNTIF($AC$1:AC206,AC207),"")&amp;IF(J207=7,RANK(L207,$AD$19:$AD$323,0)+COUNTIF($AD$1:AD206,AD207),"")&amp;IF(J207=8,RANK(L207,$AE$19:$AE$323,0)+COUNTIF($AE$1:AE206,AE207),"")&amp;IF(J207=9,RANK(L207,$AF$19:$AF$323,0)+COUNTIF($AF$1:AF206,AF207),"")&amp;IF(J207=10,RANK(L207,$AG$19:$AG$323,0)+COUNTIF($AG$1:AG206,AG207),"")&amp;IF(J207=11,RANK(L207,$AH$19:$AH$323,0)+COUNTIF($AH$1:AH206,AH207),"")</f>
        <v>189</v>
      </c>
      <c r="N207" s="9" t="s">
        <v>366</v>
      </c>
      <c r="Z207" s="10" t="str">
        <f t="shared" si="29"/>
        <v/>
      </c>
      <c r="AA207" s="10" t="str">
        <f t="shared" si="30"/>
        <v/>
      </c>
      <c r="AB207" s="10" t="str">
        <f t="shared" si="31"/>
        <v/>
      </c>
      <c r="AC207" s="10" t="str">
        <f t="shared" si="32"/>
        <v/>
      </c>
      <c r="AD207" s="10">
        <f t="shared" si="33"/>
        <v>0</v>
      </c>
      <c r="AE207" s="10" t="str">
        <f t="shared" si="34"/>
        <v/>
      </c>
      <c r="AF207" s="10" t="str">
        <f t="shared" si="35"/>
        <v/>
      </c>
      <c r="AG207" s="10" t="str">
        <f t="shared" si="36"/>
        <v/>
      </c>
      <c r="AH207" s="10" t="str">
        <f t="shared" si="37"/>
        <v/>
      </c>
      <c r="AI207" s="13" t="str">
        <f t="shared" si="38"/>
        <v>145</v>
      </c>
      <c r="AJ207" s="11">
        <f t="shared" si="39"/>
        <v>145</v>
      </c>
    </row>
    <row r="208" spans="1:36" x14ac:dyDescent="0.25">
      <c r="A208" s="1">
        <v>190</v>
      </c>
      <c r="B208" s="4">
        <v>48</v>
      </c>
      <c r="C208" s="9" t="s">
        <v>350</v>
      </c>
      <c r="D208" s="9" t="s">
        <v>289</v>
      </c>
      <c r="E208" s="9" t="s">
        <v>121</v>
      </c>
      <c r="F208" s="9">
        <v>1341169380</v>
      </c>
      <c r="G208" s="9" t="s">
        <v>287</v>
      </c>
      <c r="H208" s="27"/>
      <c r="I208" s="6">
        <v>7</v>
      </c>
      <c r="J208" s="6">
        <v>7</v>
      </c>
      <c r="K208" s="27"/>
      <c r="L208" s="7">
        <f t="shared" si="40"/>
        <v>0</v>
      </c>
      <c r="M208" s="8" t="str">
        <f>IF(J208=4,RANK(L208,$AA$19:$AA$323,0)+COUNTIF($AA$1:AA207,AA208),"")&amp;IF(J208=5,RANK(L208,$AB$19:$AB$323,0)+COUNTIF($AB$1:AB207,AB208),"")&amp;IF(J208=6,RANK(L208,$AC$19:$AC$323,0)+COUNTIF($AC$1:AC207,AC208),"")&amp;IF(J208=7,RANK(L208,$AD$19:$AD$323,0)+COUNTIF($AD$1:AD207,AD208),"")&amp;IF(J208=8,RANK(L208,$AE$19:$AE$323,0)+COUNTIF($AE$1:AE207,AE208),"")&amp;IF(J208=9,RANK(L208,$AF$19:$AF$323,0)+COUNTIF($AF$1:AF207,AF208),"")&amp;IF(J208=10,RANK(L208,$AG$19:$AG$323,0)+COUNTIF($AG$1:AG207,AG208),"")&amp;IF(J208=11,RANK(L208,$AH$19:$AH$323,0)+COUNTIF($AH$1:AH207,AH208),"")</f>
        <v>190</v>
      </c>
      <c r="N208" s="9" t="s">
        <v>366</v>
      </c>
      <c r="Z208" s="10" t="str">
        <f t="shared" si="29"/>
        <v/>
      </c>
      <c r="AA208" s="10" t="str">
        <f t="shared" si="30"/>
        <v/>
      </c>
      <c r="AB208" s="10" t="str">
        <f t="shared" si="31"/>
        <v/>
      </c>
      <c r="AC208" s="10" t="str">
        <f t="shared" si="32"/>
        <v/>
      </c>
      <c r="AD208" s="10">
        <f t="shared" si="33"/>
        <v>0</v>
      </c>
      <c r="AE208" s="10" t="str">
        <f t="shared" si="34"/>
        <v/>
      </c>
      <c r="AF208" s="10" t="str">
        <f t="shared" si="35"/>
        <v/>
      </c>
      <c r="AG208" s="10" t="str">
        <f t="shared" si="36"/>
        <v/>
      </c>
      <c r="AH208" s="10" t="str">
        <f t="shared" si="37"/>
        <v/>
      </c>
      <c r="AI208" s="13" t="str">
        <f t="shared" si="38"/>
        <v>145</v>
      </c>
      <c r="AJ208" s="11">
        <f t="shared" si="39"/>
        <v>145</v>
      </c>
    </row>
    <row r="209" spans="1:36" x14ac:dyDescent="0.25">
      <c r="A209" s="1">
        <v>191</v>
      </c>
      <c r="B209" s="4">
        <v>48</v>
      </c>
      <c r="C209" s="9" t="s">
        <v>72</v>
      </c>
      <c r="D209" s="9" t="s">
        <v>225</v>
      </c>
      <c r="E209" s="9" t="s">
        <v>250</v>
      </c>
      <c r="F209" s="9">
        <v>2794666961</v>
      </c>
      <c r="G209" s="9" t="s">
        <v>287</v>
      </c>
      <c r="H209" s="27"/>
      <c r="I209" s="6">
        <v>7</v>
      </c>
      <c r="J209" s="6">
        <v>7</v>
      </c>
      <c r="K209" s="27"/>
      <c r="L209" s="7">
        <f t="shared" si="40"/>
        <v>0</v>
      </c>
      <c r="M209" s="8" t="str">
        <f>IF(J209=4,RANK(L209,$AA$19:$AA$323,0)+COUNTIF($AA$1:AA208,AA209),"")&amp;IF(J209=5,RANK(L209,$AB$19:$AB$323,0)+COUNTIF($AB$1:AB208,AB209),"")&amp;IF(J209=6,RANK(L209,$AC$19:$AC$323,0)+COUNTIF($AC$1:AC208,AC209),"")&amp;IF(J209=7,RANK(L209,$AD$19:$AD$323,0)+COUNTIF($AD$1:AD208,AD209),"")&amp;IF(J209=8,RANK(L209,$AE$19:$AE$323,0)+COUNTIF($AE$1:AE208,AE209),"")&amp;IF(J209=9,RANK(L209,$AF$19:$AF$323,0)+COUNTIF($AF$1:AF208,AF209),"")&amp;IF(J209=10,RANK(L209,$AG$19:$AG$323,0)+COUNTIF($AG$1:AG208,AG209),"")&amp;IF(J209=11,RANK(L209,$AH$19:$AH$323,0)+COUNTIF($AH$1:AH208,AH209),"")</f>
        <v>191</v>
      </c>
      <c r="N209" s="9" t="s">
        <v>366</v>
      </c>
      <c r="Z209" s="10" t="str">
        <f t="shared" si="29"/>
        <v/>
      </c>
      <c r="AA209" s="10" t="str">
        <f t="shared" si="30"/>
        <v/>
      </c>
      <c r="AB209" s="10" t="str">
        <f t="shared" si="31"/>
        <v/>
      </c>
      <c r="AC209" s="10" t="str">
        <f t="shared" si="32"/>
        <v/>
      </c>
      <c r="AD209" s="10">
        <f t="shared" si="33"/>
        <v>0</v>
      </c>
      <c r="AE209" s="10" t="str">
        <f t="shared" si="34"/>
        <v/>
      </c>
      <c r="AF209" s="10" t="str">
        <f t="shared" si="35"/>
        <v/>
      </c>
      <c r="AG209" s="10" t="str">
        <f t="shared" si="36"/>
        <v/>
      </c>
      <c r="AH209" s="10" t="str">
        <f t="shared" si="37"/>
        <v/>
      </c>
      <c r="AI209" s="13" t="str">
        <f t="shared" si="38"/>
        <v>145</v>
      </c>
      <c r="AJ209" s="11">
        <f t="shared" si="39"/>
        <v>145</v>
      </c>
    </row>
    <row r="210" spans="1:36" x14ac:dyDescent="0.25">
      <c r="A210" s="1">
        <v>192</v>
      </c>
      <c r="B210" s="4">
        <v>48</v>
      </c>
      <c r="C210" s="9" t="s">
        <v>351</v>
      </c>
      <c r="D210" s="9" t="s">
        <v>184</v>
      </c>
      <c r="E210" s="9" t="s">
        <v>174</v>
      </c>
      <c r="F210" s="9">
        <v>1067084395</v>
      </c>
      <c r="G210" s="9" t="s">
        <v>287</v>
      </c>
      <c r="H210" s="27"/>
      <c r="I210" s="6">
        <v>7</v>
      </c>
      <c r="J210" s="6">
        <v>7</v>
      </c>
      <c r="K210" s="27"/>
      <c r="L210" s="7">
        <f t="shared" si="40"/>
        <v>0</v>
      </c>
      <c r="M210" s="8" t="str">
        <f>IF(J210=4,RANK(L210,$AA$19:$AA$323,0)+COUNTIF($AA$1:AA209,AA210),"")&amp;IF(J210=5,RANK(L210,$AB$19:$AB$323,0)+COUNTIF($AB$1:AB209,AB210),"")&amp;IF(J210=6,RANK(L210,$AC$19:$AC$323,0)+COUNTIF($AC$1:AC209,AC210),"")&amp;IF(J210=7,RANK(L210,$AD$19:$AD$323,0)+COUNTIF($AD$1:AD209,AD210),"")&amp;IF(J210=8,RANK(L210,$AE$19:$AE$323,0)+COUNTIF($AE$1:AE209,AE210),"")&amp;IF(J210=9,RANK(L210,$AF$19:$AF$323,0)+COUNTIF($AF$1:AF209,AF210),"")&amp;IF(J210=10,RANK(L210,$AG$19:$AG$323,0)+COUNTIF($AG$1:AG209,AG210),"")&amp;IF(J210=11,RANK(L210,$AH$19:$AH$323,0)+COUNTIF($AH$1:AH209,AH210),"")</f>
        <v>192</v>
      </c>
      <c r="N210" s="9" t="s">
        <v>366</v>
      </c>
      <c r="Z210" s="10" t="str">
        <f t="shared" si="29"/>
        <v/>
      </c>
      <c r="AA210" s="10" t="str">
        <f t="shared" si="30"/>
        <v/>
      </c>
      <c r="AB210" s="10" t="str">
        <f t="shared" si="31"/>
        <v/>
      </c>
      <c r="AC210" s="10" t="str">
        <f t="shared" si="32"/>
        <v/>
      </c>
      <c r="AD210" s="10">
        <f t="shared" si="33"/>
        <v>0</v>
      </c>
      <c r="AE210" s="10" t="str">
        <f t="shared" si="34"/>
        <v/>
      </c>
      <c r="AF210" s="10" t="str">
        <f t="shared" si="35"/>
        <v/>
      </c>
      <c r="AG210" s="10" t="str">
        <f t="shared" si="36"/>
        <v/>
      </c>
      <c r="AH210" s="10" t="str">
        <f t="shared" si="37"/>
        <v/>
      </c>
      <c r="AI210" s="13" t="str">
        <f t="shared" si="38"/>
        <v>145</v>
      </c>
      <c r="AJ210" s="11">
        <f t="shared" si="39"/>
        <v>145</v>
      </c>
    </row>
    <row r="211" spans="1:36" x14ac:dyDescent="0.25">
      <c r="A211" s="1">
        <v>193</v>
      </c>
      <c r="B211" s="4">
        <v>48</v>
      </c>
      <c r="C211" s="9" t="s">
        <v>352</v>
      </c>
      <c r="D211" s="9" t="s">
        <v>353</v>
      </c>
      <c r="E211" s="9" t="s">
        <v>124</v>
      </c>
      <c r="F211" s="9">
        <v>1218271997</v>
      </c>
      <c r="G211" s="9" t="s">
        <v>287</v>
      </c>
      <c r="H211" s="27"/>
      <c r="I211" s="6">
        <v>7</v>
      </c>
      <c r="J211" s="6">
        <v>7</v>
      </c>
      <c r="K211" s="27"/>
      <c r="L211" s="7">
        <f t="shared" si="40"/>
        <v>0</v>
      </c>
      <c r="M211" s="8" t="str">
        <f>IF(J211=4,RANK(L211,$AA$19:$AA$323,0)+COUNTIF($AA$1:AA210,AA211),"")&amp;IF(J211=5,RANK(L211,$AB$19:$AB$323,0)+COUNTIF($AB$1:AB210,AB211),"")&amp;IF(J211=6,RANK(L211,$AC$19:$AC$323,0)+COUNTIF($AC$1:AC210,AC211),"")&amp;IF(J211=7,RANK(L211,$AD$19:$AD$323,0)+COUNTIF($AD$1:AD210,AD211),"")&amp;IF(J211=8,RANK(L211,$AE$19:$AE$323,0)+COUNTIF($AE$1:AE210,AE211),"")&amp;IF(J211=9,RANK(L211,$AF$19:$AF$323,0)+COUNTIF($AF$1:AF210,AF211),"")&amp;IF(J211=10,RANK(L211,$AG$19:$AG$323,0)+COUNTIF($AG$1:AG210,AG211),"")&amp;IF(J211=11,RANK(L211,$AH$19:$AH$323,0)+COUNTIF($AH$1:AH210,AH211),"")</f>
        <v>193</v>
      </c>
      <c r="N211" s="9" t="s">
        <v>366</v>
      </c>
      <c r="Z211" s="10" t="str">
        <f t="shared" si="29"/>
        <v/>
      </c>
      <c r="AA211" s="10" t="str">
        <f t="shared" si="30"/>
        <v/>
      </c>
      <c r="AB211" s="10" t="str">
        <f t="shared" si="31"/>
        <v/>
      </c>
      <c r="AC211" s="10" t="str">
        <f t="shared" si="32"/>
        <v/>
      </c>
      <c r="AD211" s="10">
        <f t="shared" si="33"/>
        <v>0</v>
      </c>
      <c r="AE211" s="10" t="str">
        <f t="shared" si="34"/>
        <v/>
      </c>
      <c r="AF211" s="10" t="str">
        <f t="shared" si="35"/>
        <v/>
      </c>
      <c r="AG211" s="10" t="str">
        <f t="shared" si="36"/>
        <v/>
      </c>
      <c r="AH211" s="10" t="str">
        <f t="shared" si="37"/>
        <v/>
      </c>
      <c r="AI211" s="13" t="str">
        <f t="shared" si="38"/>
        <v>145</v>
      </c>
      <c r="AJ211" s="11">
        <f t="shared" si="39"/>
        <v>145</v>
      </c>
    </row>
    <row r="212" spans="1:36" x14ac:dyDescent="0.25">
      <c r="A212" s="1">
        <v>194</v>
      </c>
      <c r="B212" s="4">
        <v>48</v>
      </c>
      <c r="C212" s="9" t="s">
        <v>354</v>
      </c>
      <c r="D212" s="9" t="s">
        <v>132</v>
      </c>
      <c r="E212" s="9" t="s">
        <v>31</v>
      </c>
      <c r="F212" s="9">
        <v>53861453</v>
      </c>
      <c r="G212" s="9" t="s">
        <v>287</v>
      </c>
      <c r="H212" s="27"/>
      <c r="I212" s="6">
        <v>7</v>
      </c>
      <c r="J212" s="6">
        <v>7</v>
      </c>
      <c r="K212" s="27"/>
      <c r="L212" s="7">
        <f t="shared" si="40"/>
        <v>0</v>
      </c>
      <c r="M212" s="8" t="str">
        <f>IF(J212=4,RANK(L212,$AA$19:$AA$323,0)+COUNTIF($AA$1:AA211,AA212),"")&amp;IF(J212=5,RANK(L212,$AB$19:$AB$323,0)+COUNTIF($AB$1:AB211,AB212),"")&amp;IF(J212=6,RANK(L212,$AC$19:$AC$323,0)+COUNTIF($AC$1:AC211,AC212),"")&amp;IF(J212=7,RANK(L212,$AD$19:$AD$323,0)+COUNTIF($AD$1:AD211,AD212),"")&amp;IF(J212=8,RANK(L212,$AE$19:$AE$323,0)+COUNTIF($AE$1:AE211,AE212),"")&amp;IF(J212=9,RANK(L212,$AF$19:$AF$323,0)+COUNTIF($AF$1:AF211,AF212),"")&amp;IF(J212=10,RANK(L212,$AG$19:$AG$323,0)+COUNTIF($AG$1:AG211,AG212),"")&amp;IF(J212=11,RANK(L212,$AH$19:$AH$323,0)+COUNTIF($AH$1:AH211,AH212),"")</f>
        <v>194</v>
      </c>
      <c r="N212" s="9" t="s">
        <v>366</v>
      </c>
      <c r="Z212" s="10" t="str">
        <f t="shared" ref="Z212:Z216" si="41">IF(N212="победитель",1+J212,IF(N212="призер",100+J212,""))</f>
        <v/>
      </c>
      <c r="AA212" s="10" t="str">
        <f t="shared" ref="AA212:AA216" si="42">IF(J212=4,L212,"")</f>
        <v/>
      </c>
      <c r="AB212" s="10" t="str">
        <f t="shared" ref="AB212:AB216" si="43">IF(J212=5,L212,"")</f>
        <v/>
      </c>
      <c r="AC212" s="10" t="str">
        <f t="shared" ref="AC212:AC216" si="44">IF(J212=6,L212,"")</f>
        <v/>
      </c>
      <c r="AD212" s="10">
        <f t="shared" ref="AD212:AD216" si="45">IF(J212=7,L212,"")</f>
        <v>0</v>
      </c>
      <c r="AE212" s="10" t="str">
        <f t="shared" ref="AE212:AE216" si="46">IF(J212=8,L212,"")</f>
        <v/>
      </c>
      <c r="AF212" s="10" t="str">
        <f t="shared" ref="AF212:AF216" si="47">IF(J212=9,L212,"")</f>
        <v/>
      </c>
      <c r="AG212" s="10" t="str">
        <f t="shared" ref="AG212:AG216" si="48">IF(J212=10,L212,"")</f>
        <v/>
      </c>
      <c r="AH212" s="10" t="str">
        <f t="shared" ref="AH212:AH216" si="49">IF(J212=11,L212,"")</f>
        <v/>
      </c>
      <c r="AI212" s="13" t="str">
        <f t="shared" ref="AI212:AI216" si="50">IF(J212=4,RANK(L212,$AA$19:$AA$323,0),"")&amp;IF(J212=5,RANK(L212,$AB$19:$AB$323,0),"")&amp;IF(J212=6,RANK(L212,$AC$19:$AC$323,0),"")&amp;IF(J212=7,RANK(L212,$AD$19:$AD$323,0),"")&amp;IF(J212=8,RANK(L212,$AE$19:$AE$323,0),"")&amp;IF(J212=9,RANK(L212,$AF$19:$AF$323,0),"")&amp;IF(J212=10,RANK(L212,$AG$19:$AG$323,0),"")&amp;IF(J212=11,RANK(L212,$AH$19:$AH$323,0),"")</f>
        <v>145</v>
      </c>
      <c r="AJ212" s="11">
        <f t="shared" ref="AJ212:AJ216" si="51">AI212+1-1</f>
        <v>145</v>
      </c>
    </row>
    <row r="213" spans="1:36" x14ac:dyDescent="0.25">
      <c r="A213" s="1">
        <v>195</v>
      </c>
      <c r="B213" s="4">
        <v>48</v>
      </c>
      <c r="C213" s="9" t="s">
        <v>355</v>
      </c>
      <c r="D213" s="9" t="s">
        <v>356</v>
      </c>
      <c r="E213" s="9" t="s">
        <v>357</v>
      </c>
      <c r="F213" s="9">
        <v>380144909</v>
      </c>
      <c r="G213" s="9" t="s">
        <v>299</v>
      </c>
      <c r="H213" s="27"/>
      <c r="I213" s="6">
        <v>7</v>
      </c>
      <c r="J213" s="6">
        <v>7</v>
      </c>
      <c r="K213" s="27"/>
      <c r="L213" s="7">
        <f t="shared" si="40"/>
        <v>0</v>
      </c>
      <c r="M213" s="8" t="str">
        <f>IF(J213=4,RANK(L213,$AA$19:$AA$323,0)+COUNTIF($AA$1:AA212,AA213),"")&amp;IF(J213=5,RANK(L213,$AB$19:$AB$323,0)+COUNTIF($AB$1:AB212,AB213),"")&amp;IF(J213=6,RANK(L213,$AC$19:$AC$323,0)+COUNTIF($AC$1:AC212,AC213),"")&amp;IF(J213=7,RANK(L213,$AD$19:$AD$323,0)+COUNTIF($AD$1:AD212,AD213),"")&amp;IF(J213=8,RANK(L213,$AE$19:$AE$323,0)+COUNTIF($AE$1:AE212,AE213),"")&amp;IF(J213=9,RANK(L213,$AF$19:$AF$323,0)+COUNTIF($AF$1:AF212,AF213),"")&amp;IF(J213=10,RANK(L213,$AG$19:$AG$323,0)+COUNTIF($AG$1:AG212,AG213),"")&amp;IF(J213=11,RANK(L213,$AH$19:$AH$323,0)+COUNTIF($AH$1:AH212,AH213),"")</f>
        <v>195</v>
      </c>
      <c r="N213" s="9" t="s">
        <v>366</v>
      </c>
      <c r="Z213" s="10" t="str">
        <f t="shared" si="41"/>
        <v/>
      </c>
      <c r="AA213" s="10" t="str">
        <f t="shared" si="42"/>
        <v/>
      </c>
      <c r="AB213" s="10" t="str">
        <f t="shared" si="43"/>
        <v/>
      </c>
      <c r="AC213" s="10" t="str">
        <f t="shared" si="44"/>
        <v/>
      </c>
      <c r="AD213" s="10">
        <f t="shared" si="45"/>
        <v>0</v>
      </c>
      <c r="AE213" s="10" t="str">
        <f t="shared" si="46"/>
        <v/>
      </c>
      <c r="AF213" s="10" t="str">
        <f t="shared" si="47"/>
        <v/>
      </c>
      <c r="AG213" s="10" t="str">
        <f t="shared" si="48"/>
        <v/>
      </c>
      <c r="AH213" s="10" t="str">
        <f t="shared" si="49"/>
        <v/>
      </c>
      <c r="AI213" s="13" t="str">
        <f t="shared" si="50"/>
        <v>145</v>
      </c>
      <c r="AJ213" s="11">
        <f t="shared" si="51"/>
        <v>145</v>
      </c>
    </row>
    <row r="214" spans="1:36" x14ac:dyDescent="0.25">
      <c r="A214" s="1">
        <v>196</v>
      </c>
      <c r="B214" s="4">
        <v>48</v>
      </c>
      <c r="C214" s="9" t="s">
        <v>358</v>
      </c>
      <c r="D214" s="9" t="s">
        <v>108</v>
      </c>
      <c r="E214" s="9" t="s">
        <v>93</v>
      </c>
      <c r="F214" s="9">
        <v>2475344348</v>
      </c>
      <c r="G214" s="9" t="s">
        <v>287</v>
      </c>
      <c r="H214" s="27"/>
      <c r="I214" s="6">
        <v>7</v>
      </c>
      <c r="J214" s="6">
        <v>7</v>
      </c>
      <c r="K214" s="27"/>
      <c r="L214" s="7">
        <f t="shared" ref="L214:L216" si="52">K214*100/(IF(J214=$A$8,$H$8,IF(J214=$A$9,$H$9,IF(J214=$A$10,$H$10,IF(J214=$A$11,$H$11,IF(J214=$A$12,$H$12,IF(J214=$A$13,$H$13,IF(J214=$A$14,$H$14,$H$15))))))))</f>
        <v>0</v>
      </c>
      <c r="M214" s="8" t="str">
        <f>IF(J214=4,RANK(L214,$AA$19:$AA$323,0)+COUNTIF($AA$1:AA213,AA214),"")&amp;IF(J214=5,RANK(L214,$AB$19:$AB$323,0)+COUNTIF($AB$1:AB213,AB214),"")&amp;IF(J214=6,RANK(L214,$AC$19:$AC$323,0)+COUNTIF($AC$1:AC213,AC214),"")&amp;IF(J214=7,RANK(L214,$AD$19:$AD$323,0)+COUNTIF($AD$1:AD213,AD214),"")&amp;IF(J214=8,RANK(L214,$AE$19:$AE$323,0)+COUNTIF($AE$1:AE213,AE214),"")&amp;IF(J214=9,RANK(L214,$AF$19:$AF$323,0)+COUNTIF($AF$1:AF213,AF214),"")&amp;IF(J214=10,RANK(L214,$AG$19:$AG$323,0)+COUNTIF($AG$1:AG213,AG214),"")&amp;IF(J214=11,RANK(L214,$AH$19:$AH$323,0)+COUNTIF($AH$1:AH213,AH214),"")</f>
        <v>196</v>
      </c>
      <c r="N214" s="9" t="s">
        <v>366</v>
      </c>
      <c r="Z214" s="10" t="str">
        <f t="shared" si="41"/>
        <v/>
      </c>
      <c r="AA214" s="10" t="str">
        <f t="shared" si="42"/>
        <v/>
      </c>
      <c r="AB214" s="10" t="str">
        <f t="shared" si="43"/>
        <v/>
      </c>
      <c r="AC214" s="10" t="str">
        <f t="shared" si="44"/>
        <v/>
      </c>
      <c r="AD214" s="10">
        <f t="shared" si="45"/>
        <v>0</v>
      </c>
      <c r="AE214" s="10" t="str">
        <f t="shared" si="46"/>
        <v/>
      </c>
      <c r="AF214" s="10" t="str">
        <f t="shared" si="47"/>
        <v/>
      </c>
      <c r="AG214" s="10" t="str">
        <f t="shared" si="48"/>
        <v/>
      </c>
      <c r="AH214" s="10" t="str">
        <f t="shared" si="49"/>
        <v/>
      </c>
      <c r="AI214" s="13" t="str">
        <f t="shared" si="50"/>
        <v>145</v>
      </c>
      <c r="AJ214" s="11">
        <f t="shared" si="51"/>
        <v>145</v>
      </c>
    </row>
    <row r="215" spans="1:36" x14ac:dyDescent="0.25">
      <c r="A215" s="1">
        <v>197</v>
      </c>
      <c r="B215" s="4">
        <v>48</v>
      </c>
      <c r="C215" s="9" t="s">
        <v>359</v>
      </c>
      <c r="D215" s="9" t="s">
        <v>297</v>
      </c>
      <c r="E215" s="9" t="s">
        <v>360</v>
      </c>
      <c r="F215" s="9">
        <v>955756146</v>
      </c>
      <c r="G215" s="9" t="s">
        <v>287</v>
      </c>
      <c r="H215" s="27"/>
      <c r="I215" s="6">
        <v>7</v>
      </c>
      <c r="J215" s="6">
        <v>7</v>
      </c>
      <c r="K215" s="27"/>
      <c r="L215" s="7">
        <f t="shared" si="52"/>
        <v>0</v>
      </c>
      <c r="M215" s="8" t="str">
        <f>IF(J215=4,RANK(L215,$AA$19:$AA$323,0)+COUNTIF($AA$1:AA214,AA215),"")&amp;IF(J215=5,RANK(L215,$AB$19:$AB$323,0)+COUNTIF($AB$1:AB214,AB215),"")&amp;IF(J215=6,RANK(L215,$AC$19:$AC$323,0)+COUNTIF($AC$1:AC214,AC215),"")&amp;IF(J215=7,RANK(L215,$AD$19:$AD$323,0)+COUNTIF($AD$1:AD214,AD215),"")&amp;IF(J215=8,RANK(L215,$AE$19:$AE$323,0)+COUNTIF($AE$1:AE214,AE215),"")&amp;IF(J215=9,RANK(L215,$AF$19:$AF$323,0)+COUNTIF($AF$1:AF214,AF215),"")&amp;IF(J215=10,RANK(L215,$AG$19:$AG$323,0)+COUNTIF($AG$1:AG214,AG215),"")&amp;IF(J215=11,RANK(L215,$AH$19:$AH$323,0)+COUNTIF($AH$1:AH214,AH215),"")</f>
        <v>197</v>
      </c>
      <c r="N215" s="9" t="s">
        <v>366</v>
      </c>
      <c r="Z215" s="10" t="str">
        <f t="shared" si="41"/>
        <v/>
      </c>
      <c r="AA215" s="10" t="str">
        <f t="shared" si="42"/>
        <v/>
      </c>
      <c r="AB215" s="10" t="str">
        <f t="shared" si="43"/>
        <v/>
      </c>
      <c r="AC215" s="10" t="str">
        <f t="shared" si="44"/>
        <v/>
      </c>
      <c r="AD215" s="10">
        <f t="shared" si="45"/>
        <v>0</v>
      </c>
      <c r="AE215" s="10" t="str">
        <f t="shared" si="46"/>
        <v/>
      </c>
      <c r="AF215" s="10" t="str">
        <f t="shared" si="47"/>
        <v/>
      </c>
      <c r="AG215" s="10" t="str">
        <f t="shared" si="48"/>
        <v/>
      </c>
      <c r="AH215" s="10" t="str">
        <f t="shared" si="49"/>
        <v/>
      </c>
      <c r="AI215" s="13" t="str">
        <f t="shared" si="50"/>
        <v>145</v>
      </c>
      <c r="AJ215" s="11">
        <f t="shared" si="51"/>
        <v>145</v>
      </c>
    </row>
    <row r="216" spans="1:36" x14ac:dyDescent="0.25">
      <c r="A216" s="1">
        <v>198</v>
      </c>
      <c r="B216" s="4">
        <v>48</v>
      </c>
      <c r="C216" s="9" t="s">
        <v>361</v>
      </c>
      <c r="D216" s="9" t="s">
        <v>206</v>
      </c>
      <c r="E216" s="9" t="s">
        <v>362</v>
      </c>
      <c r="F216" s="9">
        <v>3585620662</v>
      </c>
      <c r="G216" s="9" t="s">
        <v>299</v>
      </c>
      <c r="H216" s="27"/>
      <c r="I216" s="6">
        <v>7</v>
      </c>
      <c r="J216" s="6">
        <v>7</v>
      </c>
      <c r="K216" s="27"/>
      <c r="L216" s="7">
        <f t="shared" si="52"/>
        <v>0</v>
      </c>
      <c r="M216" s="8" t="str">
        <f>IF(J216=4,RANK(L216,$AA$19:$AA$323,0)+COUNTIF($AA$1:AA215,AA216),"")&amp;IF(J216=5,RANK(L216,$AB$19:$AB$323,0)+COUNTIF($AB$1:AB215,AB216),"")&amp;IF(J216=6,RANK(L216,$AC$19:$AC$323,0)+COUNTIF($AC$1:AC215,AC216),"")&amp;IF(J216=7,RANK(L216,$AD$19:$AD$323,0)+COUNTIF($AD$1:AD215,AD216),"")&amp;IF(J216=8,RANK(L216,$AE$19:$AE$323,0)+COUNTIF($AE$1:AE215,AE216),"")&amp;IF(J216=9,RANK(L216,$AF$19:$AF$323,0)+COUNTIF($AF$1:AF215,AF216),"")&amp;IF(J216=10,RANK(L216,$AG$19:$AG$323,0)+COUNTIF($AG$1:AG215,AG216),"")&amp;IF(J216=11,RANK(L216,$AH$19:$AH$323,0)+COUNTIF($AH$1:AH215,AH216),"")</f>
        <v>198</v>
      </c>
      <c r="N216" s="9" t="s">
        <v>366</v>
      </c>
      <c r="Z216" s="10" t="str">
        <f t="shared" si="41"/>
        <v/>
      </c>
      <c r="AA216" s="10" t="str">
        <f t="shared" si="42"/>
        <v/>
      </c>
      <c r="AB216" s="10" t="str">
        <f t="shared" si="43"/>
        <v/>
      </c>
      <c r="AC216" s="10" t="str">
        <f t="shared" si="44"/>
        <v/>
      </c>
      <c r="AD216" s="10">
        <f t="shared" si="45"/>
        <v>0</v>
      </c>
      <c r="AE216" s="10" t="str">
        <f t="shared" si="46"/>
        <v/>
      </c>
      <c r="AF216" s="10" t="str">
        <f t="shared" si="47"/>
        <v/>
      </c>
      <c r="AG216" s="10" t="str">
        <f t="shared" si="48"/>
        <v/>
      </c>
      <c r="AH216" s="10" t="str">
        <f t="shared" si="49"/>
        <v/>
      </c>
      <c r="AI216" s="13" t="str">
        <f t="shared" si="50"/>
        <v>145</v>
      </c>
      <c r="AJ216" s="11">
        <f t="shared" si="51"/>
        <v>145</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216">
    <cfRule type="cellIs" dxfId="6"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217"/>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199</v>
      </c>
      <c r="D12" s="17">
        <f>COUNTIF($Z$19:$Z$857,9)</f>
        <v>7</v>
      </c>
      <c r="E12" s="17">
        <f>COUNTIF($Z$19:$Z$857,108)</f>
        <v>46</v>
      </c>
      <c r="F12" s="17">
        <f t="shared" si="2"/>
        <v>53</v>
      </c>
      <c r="G12" s="15">
        <f t="shared" si="0"/>
        <v>146</v>
      </c>
      <c r="H12" s="21">
        <v>40</v>
      </c>
      <c r="I12" s="22"/>
      <c r="J12" s="19">
        <f t="shared" si="1"/>
        <v>90</v>
      </c>
      <c r="Z12" s="10"/>
      <c r="AA12" s="10"/>
      <c r="AB12" s="10"/>
      <c r="AC12" s="10"/>
      <c r="AD12" s="10"/>
      <c r="AE12" s="10"/>
      <c r="AF12" s="10"/>
      <c r="AG12" s="10"/>
      <c r="AH12" s="11"/>
      <c r="AI12" s="11">
        <f t="shared" si="3"/>
        <v>0</v>
      </c>
      <c r="AJ12" s="11">
        <f t="shared" si="3"/>
        <v>90</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199</v>
      </c>
      <c r="D16" s="17">
        <f>COUNTIF($N$19:$N$20,"победитель")</f>
        <v>2</v>
      </c>
      <c r="E16" s="17">
        <f>COUNTIF($N$19:$N$20,"призер")</f>
        <v>0</v>
      </c>
      <c r="F16" s="17">
        <f t="shared" si="2"/>
        <v>2</v>
      </c>
      <c r="G16" s="23">
        <f>SUM(G8:G15)</f>
        <v>146</v>
      </c>
      <c r="H16" s="24"/>
      <c r="I16" s="25"/>
      <c r="J16" s="26">
        <f>SUM(J8:J15)</f>
        <v>90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367</v>
      </c>
      <c r="D19" s="9" t="s">
        <v>154</v>
      </c>
      <c r="E19" s="9" t="s">
        <v>83</v>
      </c>
      <c r="F19" s="9">
        <v>2415300056</v>
      </c>
      <c r="G19" s="9" t="s">
        <v>28</v>
      </c>
      <c r="H19" s="5"/>
      <c r="I19" s="6">
        <v>8</v>
      </c>
      <c r="J19" s="6">
        <v>8</v>
      </c>
      <c r="K19" s="9">
        <v>36</v>
      </c>
      <c r="L19" s="7">
        <f>K19*100/(IF(J19=$A$8,$H$8,IF(J19=$A$9,$H$9,IF(J19=$A$10,$H$10,IF(J19=$A$11,$H$11,IF(J19=$A$12,$H$12,IF(J19=$A$13,$H$13,IF(J19=$A$14,$H$14,$H$15))))))))</f>
        <v>90</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363</v>
      </c>
      <c r="Z19" s="10">
        <f>IF(N19="победитель",1+J19,IF(N19="призер",100+J19,""))</f>
        <v>9</v>
      </c>
      <c r="AA19" s="10" t="str">
        <f>IF(J19=4,L19,"")</f>
        <v/>
      </c>
      <c r="AB19" s="10" t="str">
        <f>IF(J19=5,L19,"")</f>
        <v/>
      </c>
      <c r="AC19" s="10" t="str">
        <f>IF(J19=6,L19,"")</f>
        <v/>
      </c>
      <c r="AD19" s="10" t="str">
        <f>IF(J19=7,L19,"")</f>
        <v/>
      </c>
      <c r="AE19" s="10">
        <f>IF(J19=8,L19,"")</f>
        <v>90</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368</v>
      </c>
      <c r="D20" s="9" t="s">
        <v>369</v>
      </c>
      <c r="E20" s="9" t="s">
        <v>55</v>
      </c>
      <c r="F20" s="9">
        <v>910260890</v>
      </c>
      <c r="G20" s="9" t="s">
        <v>32</v>
      </c>
      <c r="H20" s="27"/>
      <c r="I20" s="6">
        <v>8</v>
      </c>
      <c r="J20" s="6">
        <v>8</v>
      </c>
      <c r="K20" s="9">
        <v>36</v>
      </c>
      <c r="L20" s="7">
        <f t="shared" ref="L20:L21" si="4">K20*100/(IF(J20=$A$8,$H$8,IF(J20=$A$9,$H$9,IF(J20=$A$10,$H$10,IF(J20=$A$11,$H$11,IF(J20=$A$12,$H$12,IF(J20=$A$13,$H$13,IF(J20=$A$14,$H$14,$H$15))))))))</f>
        <v>90</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363</v>
      </c>
      <c r="Z20" s="10">
        <f t="shared" ref="Z20:Z83" si="5">IF(N20="победитель",1+J20,IF(N20="призер",100+J20,""))</f>
        <v>9</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90</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1</v>
      </c>
      <c r="AJ20" s="11">
        <f t="shared" ref="AJ20:AJ83" si="15">AI20+1-1</f>
        <v>1</v>
      </c>
    </row>
    <row r="21" spans="1:36" x14ac:dyDescent="0.25">
      <c r="A21" s="1">
        <v>3</v>
      </c>
      <c r="B21" s="4">
        <v>48</v>
      </c>
      <c r="C21" s="9" t="s">
        <v>370</v>
      </c>
      <c r="D21" s="9" t="s">
        <v>82</v>
      </c>
      <c r="E21" s="9" t="s">
        <v>159</v>
      </c>
      <c r="F21" s="9">
        <v>3699579245</v>
      </c>
      <c r="G21" s="9" t="s">
        <v>371</v>
      </c>
      <c r="H21" s="27"/>
      <c r="I21" s="6">
        <v>8</v>
      </c>
      <c r="J21" s="6">
        <v>8</v>
      </c>
      <c r="K21" s="9">
        <v>34</v>
      </c>
      <c r="L21" s="7">
        <f t="shared" si="4"/>
        <v>85</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363</v>
      </c>
      <c r="Z21" s="10">
        <f t="shared" si="5"/>
        <v>9</v>
      </c>
      <c r="AA21" s="10" t="str">
        <f t="shared" si="6"/>
        <v/>
      </c>
      <c r="AB21" s="10" t="str">
        <f t="shared" si="7"/>
        <v/>
      </c>
      <c r="AC21" s="10" t="str">
        <f t="shared" si="8"/>
        <v/>
      </c>
      <c r="AD21" s="10" t="str">
        <f t="shared" si="9"/>
        <v/>
      </c>
      <c r="AE21" s="10">
        <f t="shared" si="10"/>
        <v>85</v>
      </c>
      <c r="AF21" s="10" t="str">
        <f t="shared" si="11"/>
        <v/>
      </c>
      <c r="AG21" s="10" t="str">
        <f t="shared" si="12"/>
        <v/>
      </c>
      <c r="AH21" s="10" t="str">
        <f t="shared" si="13"/>
        <v/>
      </c>
      <c r="AI21" s="13" t="str">
        <f t="shared" si="14"/>
        <v>3</v>
      </c>
      <c r="AJ21" s="11">
        <f t="shared" si="15"/>
        <v>3</v>
      </c>
    </row>
    <row r="22" spans="1:36" x14ac:dyDescent="0.25">
      <c r="A22" s="1">
        <v>4</v>
      </c>
      <c r="B22" s="4">
        <v>48</v>
      </c>
      <c r="C22" s="9" t="s">
        <v>372</v>
      </c>
      <c r="D22" s="9" t="s">
        <v>206</v>
      </c>
      <c r="E22" s="9" t="s">
        <v>133</v>
      </c>
      <c r="F22" s="9">
        <v>2848382673</v>
      </c>
      <c r="G22" s="9" t="s">
        <v>28</v>
      </c>
      <c r="H22" s="27"/>
      <c r="I22" s="6">
        <v>8</v>
      </c>
      <c r="J22" s="6">
        <v>8</v>
      </c>
      <c r="K22" s="9">
        <v>34</v>
      </c>
      <c r="L22" s="7">
        <f t="shared" ref="L22:L85" si="16">K22*100/(IF(J22=$A$8,$H$8,IF(J22=$A$9,$H$9,IF(J22=$A$10,$H$10,IF(J22=$A$11,$H$11,IF(J22=$A$12,$H$12,IF(J22=$A$13,$H$13,IF(J22=$A$14,$H$14,$H$15))))))))</f>
        <v>85</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364</v>
      </c>
      <c r="Z22" s="10">
        <f t="shared" si="5"/>
        <v>108</v>
      </c>
      <c r="AA22" s="10" t="str">
        <f t="shared" si="6"/>
        <v/>
      </c>
      <c r="AB22" s="10" t="str">
        <f t="shared" si="7"/>
        <v/>
      </c>
      <c r="AC22" s="10" t="str">
        <f t="shared" si="8"/>
        <v/>
      </c>
      <c r="AD22" s="10" t="str">
        <f t="shared" si="9"/>
        <v/>
      </c>
      <c r="AE22" s="10">
        <f t="shared" si="10"/>
        <v>85</v>
      </c>
      <c r="AF22" s="10" t="str">
        <f t="shared" si="11"/>
        <v/>
      </c>
      <c r="AG22" s="10" t="str">
        <f t="shared" si="12"/>
        <v/>
      </c>
      <c r="AH22" s="10" t="str">
        <f t="shared" si="13"/>
        <v/>
      </c>
      <c r="AI22" s="13" t="str">
        <f t="shared" si="14"/>
        <v>3</v>
      </c>
      <c r="AJ22" s="11">
        <f t="shared" si="15"/>
        <v>3</v>
      </c>
    </row>
    <row r="23" spans="1:36" x14ac:dyDescent="0.25">
      <c r="A23" s="1">
        <v>5</v>
      </c>
      <c r="B23" s="4">
        <v>48</v>
      </c>
      <c r="C23" s="9" t="s">
        <v>373</v>
      </c>
      <c r="D23" s="9" t="s">
        <v>193</v>
      </c>
      <c r="E23" s="9" t="s">
        <v>209</v>
      </c>
      <c r="F23" s="9">
        <v>2468689799</v>
      </c>
      <c r="G23" s="9" t="s">
        <v>371</v>
      </c>
      <c r="H23" s="27"/>
      <c r="I23" s="6">
        <v>8</v>
      </c>
      <c r="J23" s="6">
        <v>8</v>
      </c>
      <c r="K23" s="9">
        <v>34</v>
      </c>
      <c r="L23" s="7">
        <f t="shared" si="16"/>
        <v>85</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363</v>
      </c>
      <c r="Z23" s="10">
        <f t="shared" si="5"/>
        <v>9</v>
      </c>
      <c r="AA23" s="10" t="str">
        <f t="shared" si="6"/>
        <v/>
      </c>
      <c r="AB23" s="10" t="str">
        <f t="shared" si="7"/>
        <v/>
      </c>
      <c r="AC23" s="10" t="str">
        <f t="shared" si="8"/>
        <v/>
      </c>
      <c r="AD23" s="10" t="str">
        <f t="shared" si="9"/>
        <v/>
      </c>
      <c r="AE23" s="10">
        <f t="shared" si="10"/>
        <v>85</v>
      </c>
      <c r="AF23" s="10" t="str">
        <f t="shared" si="11"/>
        <v/>
      </c>
      <c r="AG23" s="10" t="str">
        <f t="shared" si="12"/>
        <v/>
      </c>
      <c r="AH23" s="10" t="str">
        <f t="shared" si="13"/>
        <v/>
      </c>
      <c r="AI23" s="13" t="str">
        <f t="shared" si="14"/>
        <v>3</v>
      </c>
      <c r="AJ23" s="11">
        <f t="shared" si="15"/>
        <v>3</v>
      </c>
    </row>
    <row r="24" spans="1:36" x14ac:dyDescent="0.25">
      <c r="A24" s="1">
        <v>6</v>
      </c>
      <c r="B24" s="4">
        <v>48</v>
      </c>
      <c r="C24" s="9" t="s">
        <v>374</v>
      </c>
      <c r="D24" s="9" t="s">
        <v>297</v>
      </c>
      <c r="E24" s="9" t="s">
        <v>34</v>
      </c>
      <c r="F24" s="9">
        <v>1590922940</v>
      </c>
      <c r="G24" s="9" t="s">
        <v>28</v>
      </c>
      <c r="H24" s="27"/>
      <c r="I24" s="6">
        <v>8</v>
      </c>
      <c r="J24" s="6">
        <v>8</v>
      </c>
      <c r="K24" s="9">
        <v>34</v>
      </c>
      <c r="L24" s="7">
        <f t="shared" si="16"/>
        <v>85</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364</v>
      </c>
      <c r="Z24" s="10">
        <f t="shared" si="5"/>
        <v>108</v>
      </c>
      <c r="AA24" s="10" t="str">
        <f t="shared" si="6"/>
        <v/>
      </c>
      <c r="AB24" s="10" t="str">
        <f t="shared" si="7"/>
        <v/>
      </c>
      <c r="AC24" s="10" t="str">
        <f t="shared" si="8"/>
        <v/>
      </c>
      <c r="AD24" s="10" t="str">
        <f t="shared" si="9"/>
        <v/>
      </c>
      <c r="AE24" s="10">
        <f t="shared" si="10"/>
        <v>85</v>
      </c>
      <c r="AF24" s="10" t="str">
        <f t="shared" si="11"/>
        <v/>
      </c>
      <c r="AG24" s="10" t="str">
        <f t="shared" si="12"/>
        <v/>
      </c>
      <c r="AH24" s="10" t="str">
        <f t="shared" si="13"/>
        <v/>
      </c>
      <c r="AI24" s="13" t="str">
        <f t="shared" si="14"/>
        <v>3</v>
      </c>
      <c r="AJ24" s="11">
        <f t="shared" si="15"/>
        <v>3</v>
      </c>
    </row>
    <row r="25" spans="1:36" x14ac:dyDescent="0.25">
      <c r="A25" s="1">
        <v>7</v>
      </c>
      <c r="B25" s="4">
        <v>48</v>
      </c>
      <c r="C25" s="9" t="s">
        <v>375</v>
      </c>
      <c r="D25" s="9" t="s">
        <v>376</v>
      </c>
      <c r="E25" s="9" t="s">
        <v>377</v>
      </c>
      <c r="F25" s="9">
        <v>3353009926</v>
      </c>
      <c r="G25" s="9" t="s">
        <v>28</v>
      </c>
      <c r="H25" s="27"/>
      <c r="I25" s="6">
        <v>8</v>
      </c>
      <c r="J25" s="6">
        <v>8</v>
      </c>
      <c r="K25" s="9">
        <v>34</v>
      </c>
      <c r="L25" s="7">
        <f t="shared" si="16"/>
        <v>85</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364</v>
      </c>
      <c r="Z25" s="10">
        <f t="shared" si="5"/>
        <v>108</v>
      </c>
      <c r="AA25" s="10" t="str">
        <f t="shared" si="6"/>
        <v/>
      </c>
      <c r="AB25" s="10" t="str">
        <f t="shared" si="7"/>
        <v/>
      </c>
      <c r="AC25" s="10" t="str">
        <f t="shared" si="8"/>
        <v/>
      </c>
      <c r="AD25" s="10" t="str">
        <f t="shared" si="9"/>
        <v/>
      </c>
      <c r="AE25" s="10">
        <f t="shared" si="10"/>
        <v>85</v>
      </c>
      <c r="AF25" s="10" t="str">
        <f t="shared" si="11"/>
        <v/>
      </c>
      <c r="AG25" s="10" t="str">
        <f t="shared" si="12"/>
        <v/>
      </c>
      <c r="AH25" s="10" t="str">
        <f t="shared" si="13"/>
        <v/>
      </c>
      <c r="AI25" s="13" t="str">
        <f t="shared" si="14"/>
        <v>3</v>
      </c>
      <c r="AJ25" s="11">
        <f t="shared" si="15"/>
        <v>3</v>
      </c>
    </row>
    <row r="26" spans="1:36" x14ac:dyDescent="0.25">
      <c r="A26" s="1">
        <v>8</v>
      </c>
      <c r="B26" s="4">
        <v>48</v>
      </c>
      <c r="C26" s="9" t="s">
        <v>378</v>
      </c>
      <c r="D26" s="9" t="s">
        <v>102</v>
      </c>
      <c r="E26" s="9" t="s">
        <v>379</v>
      </c>
      <c r="F26" s="9">
        <v>985579941</v>
      </c>
      <c r="G26" s="9" t="s">
        <v>32</v>
      </c>
      <c r="H26" s="27"/>
      <c r="I26" s="6">
        <v>8</v>
      </c>
      <c r="J26" s="6">
        <v>8</v>
      </c>
      <c r="K26" s="9">
        <v>34</v>
      </c>
      <c r="L26" s="7">
        <f t="shared" si="16"/>
        <v>85</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363</v>
      </c>
      <c r="Z26" s="10">
        <f t="shared" si="5"/>
        <v>9</v>
      </c>
      <c r="AA26" s="10" t="str">
        <f t="shared" si="6"/>
        <v/>
      </c>
      <c r="AB26" s="10" t="str">
        <f t="shared" si="7"/>
        <v/>
      </c>
      <c r="AC26" s="10" t="str">
        <f t="shared" si="8"/>
        <v/>
      </c>
      <c r="AD26" s="10" t="str">
        <f t="shared" si="9"/>
        <v/>
      </c>
      <c r="AE26" s="10">
        <f t="shared" si="10"/>
        <v>85</v>
      </c>
      <c r="AF26" s="10" t="str">
        <f t="shared" si="11"/>
        <v/>
      </c>
      <c r="AG26" s="10" t="str">
        <f t="shared" si="12"/>
        <v/>
      </c>
      <c r="AH26" s="10" t="str">
        <f t="shared" si="13"/>
        <v/>
      </c>
      <c r="AI26" s="13" t="str">
        <f t="shared" si="14"/>
        <v>3</v>
      </c>
      <c r="AJ26" s="11">
        <f t="shared" si="15"/>
        <v>3</v>
      </c>
    </row>
    <row r="27" spans="1:36" x14ac:dyDescent="0.25">
      <c r="A27" s="1">
        <v>9</v>
      </c>
      <c r="B27" s="4">
        <v>48</v>
      </c>
      <c r="C27" s="9" t="s">
        <v>380</v>
      </c>
      <c r="D27" s="9" t="s">
        <v>106</v>
      </c>
      <c r="E27" s="9" t="s">
        <v>159</v>
      </c>
      <c r="F27" s="9">
        <v>2181361366</v>
      </c>
      <c r="G27" s="9" t="s">
        <v>32</v>
      </c>
      <c r="H27" s="27"/>
      <c r="I27" s="6">
        <v>8</v>
      </c>
      <c r="J27" s="6">
        <v>8</v>
      </c>
      <c r="K27" s="9">
        <v>34</v>
      </c>
      <c r="L27" s="7">
        <f t="shared" si="16"/>
        <v>85</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363</v>
      </c>
      <c r="Z27" s="10">
        <f t="shared" si="5"/>
        <v>9</v>
      </c>
      <c r="AA27" s="10" t="str">
        <f t="shared" si="6"/>
        <v/>
      </c>
      <c r="AB27" s="10" t="str">
        <f t="shared" si="7"/>
        <v/>
      </c>
      <c r="AC27" s="10" t="str">
        <f t="shared" si="8"/>
        <v/>
      </c>
      <c r="AD27" s="10" t="str">
        <f t="shared" si="9"/>
        <v/>
      </c>
      <c r="AE27" s="10">
        <f t="shared" si="10"/>
        <v>85</v>
      </c>
      <c r="AF27" s="10" t="str">
        <f t="shared" si="11"/>
        <v/>
      </c>
      <c r="AG27" s="10" t="str">
        <f t="shared" si="12"/>
        <v/>
      </c>
      <c r="AH27" s="10" t="str">
        <f t="shared" si="13"/>
        <v/>
      </c>
      <c r="AI27" s="13" t="str">
        <f t="shared" si="14"/>
        <v>3</v>
      </c>
      <c r="AJ27" s="11">
        <f t="shared" si="15"/>
        <v>3</v>
      </c>
    </row>
    <row r="28" spans="1:36" x14ac:dyDescent="0.25">
      <c r="A28" s="1">
        <v>10</v>
      </c>
      <c r="B28" s="4">
        <v>48</v>
      </c>
      <c r="C28" s="9" t="s">
        <v>381</v>
      </c>
      <c r="D28" s="9" t="s">
        <v>218</v>
      </c>
      <c r="E28" s="9" t="s">
        <v>157</v>
      </c>
      <c r="F28" s="9">
        <v>4269754559</v>
      </c>
      <c r="G28" s="9" t="s">
        <v>32</v>
      </c>
      <c r="H28" s="27"/>
      <c r="I28" s="6">
        <v>8</v>
      </c>
      <c r="J28" s="6">
        <v>8</v>
      </c>
      <c r="K28" s="9">
        <v>32</v>
      </c>
      <c r="L28" s="7">
        <f t="shared" si="16"/>
        <v>80</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364</v>
      </c>
      <c r="Z28" s="10">
        <f t="shared" si="5"/>
        <v>108</v>
      </c>
      <c r="AA28" s="10" t="str">
        <f t="shared" si="6"/>
        <v/>
      </c>
      <c r="AB28" s="10" t="str">
        <f t="shared" si="7"/>
        <v/>
      </c>
      <c r="AC28" s="10" t="str">
        <f t="shared" si="8"/>
        <v/>
      </c>
      <c r="AD28" s="10" t="str">
        <f t="shared" si="9"/>
        <v/>
      </c>
      <c r="AE28" s="10">
        <f t="shared" si="10"/>
        <v>80</v>
      </c>
      <c r="AF28" s="10" t="str">
        <f t="shared" si="11"/>
        <v/>
      </c>
      <c r="AG28" s="10" t="str">
        <f t="shared" si="12"/>
        <v/>
      </c>
      <c r="AH28" s="10" t="str">
        <f t="shared" si="13"/>
        <v/>
      </c>
      <c r="AI28" s="13" t="str">
        <f t="shared" si="14"/>
        <v>10</v>
      </c>
      <c r="AJ28" s="11">
        <f t="shared" si="15"/>
        <v>10</v>
      </c>
    </row>
    <row r="29" spans="1:36" x14ac:dyDescent="0.25">
      <c r="A29" s="1">
        <v>11</v>
      </c>
      <c r="B29" s="4">
        <v>48</v>
      </c>
      <c r="C29" s="9" t="s">
        <v>382</v>
      </c>
      <c r="D29" s="9" t="s">
        <v>123</v>
      </c>
      <c r="E29" s="9" t="s">
        <v>171</v>
      </c>
      <c r="F29" s="9">
        <v>1719290665</v>
      </c>
      <c r="G29" s="9" t="s">
        <v>32</v>
      </c>
      <c r="H29" s="27"/>
      <c r="I29" s="6">
        <v>8</v>
      </c>
      <c r="J29" s="6">
        <v>8</v>
      </c>
      <c r="K29" s="9">
        <v>32</v>
      </c>
      <c r="L29" s="7">
        <f t="shared" si="16"/>
        <v>80</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364</v>
      </c>
      <c r="Z29" s="10">
        <f t="shared" si="5"/>
        <v>108</v>
      </c>
      <c r="AA29" s="10" t="str">
        <f t="shared" si="6"/>
        <v/>
      </c>
      <c r="AB29" s="10" t="str">
        <f t="shared" si="7"/>
        <v/>
      </c>
      <c r="AC29" s="10" t="str">
        <f t="shared" si="8"/>
        <v/>
      </c>
      <c r="AD29" s="10" t="str">
        <f t="shared" si="9"/>
        <v/>
      </c>
      <c r="AE29" s="10">
        <f t="shared" si="10"/>
        <v>80</v>
      </c>
      <c r="AF29" s="10" t="str">
        <f t="shared" si="11"/>
        <v/>
      </c>
      <c r="AG29" s="10" t="str">
        <f t="shared" si="12"/>
        <v/>
      </c>
      <c r="AH29" s="10" t="str">
        <f t="shared" si="13"/>
        <v/>
      </c>
      <c r="AI29" s="13" t="str">
        <f t="shared" si="14"/>
        <v>10</v>
      </c>
      <c r="AJ29" s="11">
        <f t="shared" si="15"/>
        <v>10</v>
      </c>
    </row>
    <row r="30" spans="1:36" x14ac:dyDescent="0.25">
      <c r="A30" s="1">
        <v>12</v>
      </c>
      <c r="B30" s="4">
        <v>48</v>
      </c>
      <c r="C30" s="9" t="s">
        <v>383</v>
      </c>
      <c r="D30" s="9" t="s">
        <v>108</v>
      </c>
      <c r="E30" s="9" t="s">
        <v>384</v>
      </c>
      <c r="F30" s="9">
        <v>93596144</v>
      </c>
      <c r="G30" s="9" t="s">
        <v>28</v>
      </c>
      <c r="H30" s="27"/>
      <c r="I30" s="6">
        <v>8</v>
      </c>
      <c r="J30" s="6">
        <v>8</v>
      </c>
      <c r="K30" s="9">
        <v>32</v>
      </c>
      <c r="L30" s="7">
        <f t="shared" si="16"/>
        <v>80</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364</v>
      </c>
      <c r="Z30" s="10">
        <f t="shared" si="5"/>
        <v>108</v>
      </c>
      <c r="AA30" s="10" t="str">
        <f t="shared" si="6"/>
        <v/>
      </c>
      <c r="AB30" s="10" t="str">
        <f t="shared" si="7"/>
        <v/>
      </c>
      <c r="AC30" s="10" t="str">
        <f t="shared" si="8"/>
        <v/>
      </c>
      <c r="AD30" s="10" t="str">
        <f t="shared" si="9"/>
        <v/>
      </c>
      <c r="AE30" s="10">
        <f t="shared" si="10"/>
        <v>80</v>
      </c>
      <c r="AF30" s="10" t="str">
        <f t="shared" si="11"/>
        <v/>
      </c>
      <c r="AG30" s="10" t="str">
        <f t="shared" si="12"/>
        <v/>
      </c>
      <c r="AH30" s="10" t="str">
        <f t="shared" si="13"/>
        <v/>
      </c>
      <c r="AI30" s="13" t="str">
        <f t="shared" si="14"/>
        <v>10</v>
      </c>
      <c r="AJ30" s="11">
        <f t="shared" si="15"/>
        <v>10</v>
      </c>
    </row>
    <row r="31" spans="1:36" x14ac:dyDescent="0.25">
      <c r="A31" s="1">
        <v>13</v>
      </c>
      <c r="B31" s="4">
        <v>48</v>
      </c>
      <c r="C31" s="9" t="s">
        <v>385</v>
      </c>
      <c r="D31" s="9" t="s">
        <v>184</v>
      </c>
      <c r="E31" s="9" t="s">
        <v>93</v>
      </c>
      <c r="F31" s="9">
        <v>3325685486</v>
      </c>
      <c r="G31" s="9" t="s">
        <v>32</v>
      </c>
      <c r="H31" s="27"/>
      <c r="I31" s="6">
        <v>8</v>
      </c>
      <c r="J31" s="6">
        <v>8</v>
      </c>
      <c r="K31" s="9">
        <v>32</v>
      </c>
      <c r="L31" s="7">
        <f t="shared" si="16"/>
        <v>80</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364</v>
      </c>
      <c r="Z31" s="10">
        <f t="shared" si="5"/>
        <v>108</v>
      </c>
      <c r="AA31" s="10" t="str">
        <f t="shared" si="6"/>
        <v/>
      </c>
      <c r="AB31" s="10" t="str">
        <f t="shared" si="7"/>
        <v/>
      </c>
      <c r="AC31" s="10" t="str">
        <f t="shared" si="8"/>
        <v/>
      </c>
      <c r="AD31" s="10" t="str">
        <f t="shared" si="9"/>
        <v/>
      </c>
      <c r="AE31" s="10">
        <f t="shared" si="10"/>
        <v>80</v>
      </c>
      <c r="AF31" s="10" t="str">
        <f t="shared" si="11"/>
        <v/>
      </c>
      <c r="AG31" s="10" t="str">
        <f t="shared" si="12"/>
        <v/>
      </c>
      <c r="AH31" s="10" t="str">
        <f t="shared" si="13"/>
        <v/>
      </c>
      <c r="AI31" s="13" t="str">
        <f t="shared" si="14"/>
        <v>10</v>
      </c>
      <c r="AJ31" s="11">
        <f t="shared" si="15"/>
        <v>10</v>
      </c>
    </row>
    <row r="32" spans="1:36" x14ac:dyDescent="0.25">
      <c r="A32" s="1">
        <v>14</v>
      </c>
      <c r="B32" s="4">
        <v>48</v>
      </c>
      <c r="C32" s="9" t="s">
        <v>386</v>
      </c>
      <c r="D32" s="9" t="s">
        <v>60</v>
      </c>
      <c r="E32" s="9" t="s">
        <v>157</v>
      </c>
      <c r="F32" s="9">
        <v>3952756956</v>
      </c>
      <c r="G32" s="9" t="s">
        <v>28</v>
      </c>
      <c r="H32" s="27"/>
      <c r="I32" s="6">
        <v>8</v>
      </c>
      <c r="J32" s="6">
        <v>8</v>
      </c>
      <c r="K32" s="9">
        <v>32</v>
      </c>
      <c r="L32" s="7">
        <f t="shared" si="16"/>
        <v>80</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364</v>
      </c>
      <c r="Z32" s="10">
        <f t="shared" si="5"/>
        <v>108</v>
      </c>
      <c r="AA32" s="10" t="str">
        <f t="shared" si="6"/>
        <v/>
      </c>
      <c r="AB32" s="10" t="str">
        <f t="shared" si="7"/>
        <v/>
      </c>
      <c r="AC32" s="10" t="str">
        <f t="shared" si="8"/>
        <v/>
      </c>
      <c r="AD32" s="10" t="str">
        <f t="shared" si="9"/>
        <v/>
      </c>
      <c r="AE32" s="10">
        <f t="shared" si="10"/>
        <v>80</v>
      </c>
      <c r="AF32" s="10" t="str">
        <f t="shared" si="11"/>
        <v/>
      </c>
      <c r="AG32" s="10" t="str">
        <f t="shared" si="12"/>
        <v/>
      </c>
      <c r="AH32" s="10" t="str">
        <f t="shared" si="13"/>
        <v/>
      </c>
      <c r="AI32" s="13" t="str">
        <f t="shared" si="14"/>
        <v>10</v>
      </c>
      <c r="AJ32" s="11">
        <f t="shared" si="15"/>
        <v>10</v>
      </c>
    </row>
    <row r="33" spans="1:36" x14ac:dyDescent="0.25">
      <c r="A33" s="1">
        <v>15</v>
      </c>
      <c r="B33" s="4">
        <v>48</v>
      </c>
      <c r="C33" s="9" t="s">
        <v>387</v>
      </c>
      <c r="D33" s="9" t="s">
        <v>218</v>
      </c>
      <c r="E33" s="9" t="s">
        <v>388</v>
      </c>
      <c r="F33" s="9">
        <v>617201376</v>
      </c>
      <c r="G33" s="9" t="s">
        <v>28</v>
      </c>
      <c r="H33" s="27"/>
      <c r="I33" s="6">
        <v>8</v>
      </c>
      <c r="J33" s="6">
        <v>8</v>
      </c>
      <c r="K33" s="9">
        <v>32</v>
      </c>
      <c r="L33" s="7">
        <f t="shared" si="16"/>
        <v>80</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364</v>
      </c>
      <c r="Z33" s="10">
        <f t="shared" si="5"/>
        <v>108</v>
      </c>
      <c r="AA33" s="10" t="str">
        <f t="shared" si="6"/>
        <v/>
      </c>
      <c r="AB33" s="10" t="str">
        <f t="shared" si="7"/>
        <v/>
      </c>
      <c r="AC33" s="10" t="str">
        <f t="shared" si="8"/>
        <v/>
      </c>
      <c r="AD33" s="10" t="str">
        <f t="shared" si="9"/>
        <v/>
      </c>
      <c r="AE33" s="10">
        <f t="shared" si="10"/>
        <v>80</v>
      </c>
      <c r="AF33" s="10" t="str">
        <f t="shared" si="11"/>
        <v/>
      </c>
      <c r="AG33" s="10" t="str">
        <f t="shared" si="12"/>
        <v/>
      </c>
      <c r="AH33" s="10" t="str">
        <f t="shared" si="13"/>
        <v/>
      </c>
      <c r="AI33" s="13" t="str">
        <f t="shared" si="14"/>
        <v>10</v>
      </c>
      <c r="AJ33" s="11">
        <f t="shared" si="15"/>
        <v>10</v>
      </c>
    </row>
    <row r="34" spans="1:36" x14ac:dyDescent="0.25">
      <c r="A34" s="1">
        <v>16</v>
      </c>
      <c r="B34" s="4">
        <v>48</v>
      </c>
      <c r="C34" s="9" t="s">
        <v>389</v>
      </c>
      <c r="D34" s="9" t="s">
        <v>130</v>
      </c>
      <c r="E34" s="9" t="s">
        <v>255</v>
      </c>
      <c r="F34" s="9">
        <v>1979637119</v>
      </c>
      <c r="G34" s="9" t="s">
        <v>28</v>
      </c>
      <c r="H34" s="27"/>
      <c r="I34" s="6">
        <v>8</v>
      </c>
      <c r="J34" s="6">
        <v>8</v>
      </c>
      <c r="K34" s="9">
        <v>32</v>
      </c>
      <c r="L34" s="7">
        <f t="shared" si="16"/>
        <v>80</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364</v>
      </c>
      <c r="Z34" s="10">
        <f t="shared" si="5"/>
        <v>108</v>
      </c>
      <c r="AA34" s="10" t="str">
        <f t="shared" si="6"/>
        <v/>
      </c>
      <c r="AB34" s="10" t="str">
        <f t="shared" si="7"/>
        <v/>
      </c>
      <c r="AC34" s="10" t="str">
        <f t="shared" si="8"/>
        <v/>
      </c>
      <c r="AD34" s="10" t="str">
        <f t="shared" si="9"/>
        <v/>
      </c>
      <c r="AE34" s="10">
        <f t="shared" si="10"/>
        <v>80</v>
      </c>
      <c r="AF34" s="10" t="str">
        <f t="shared" si="11"/>
        <v/>
      </c>
      <c r="AG34" s="10" t="str">
        <f t="shared" si="12"/>
        <v/>
      </c>
      <c r="AH34" s="10" t="str">
        <f t="shared" si="13"/>
        <v/>
      </c>
      <c r="AI34" s="13" t="str">
        <f t="shared" si="14"/>
        <v>10</v>
      </c>
      <c r="AJ34" s="11">
        <f t="shared" si="15"/>
        <v>10</v>
      </c>
    </row>
    <row r="35" spans="1:36" x14ac:dyDescent="0.25">
      <c r="A35" s="1">
        <v>17</v>
      </c>
      <c r="B35" s="4">
        <v>48</v>
      </c>
      <c r="C35" s="9" t="s">
        <v>390</v>
      </c>
      <c r="D35" s="9" t="s">
        <v>138</v>
      </c>
      <c r="E35" s="9" t="s">
        <v>253</v>
      </c>
      <c r="F35" s="9">
        <v>1484286433</v>
      </c>
      <c r="G35" s="9" t="s">
        <v>371</v>
      </c>
      <c r="H35" s="27"/>
      <c r="I35" s="6">
        <v>8</v>
      </c>
      <c r="J35" s="6">
        <v>8</v>
      </c>
      <c r="K35" s="9">
        <v>30</v>
      </c>
      <c r="L35" s="7">
        <f t="shared" si="16"/>
        <v>75</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364</v>
      </c>
      <c r="Z35" s="10">
        <f t="shared" si="5"/>
        <v>108</v>
      </c>
      <c r="AA35" s="10" t="str">
        <f t="shared" si="6"/>
        <v/>
      </c>
      <c r="AB35" s="10" t="str">
        <f t="shared" si="7"/>
        <v/>
      </c>
      <c r="AC35" s="10" t="str">
        <f t="shared" si="8"/>
        <v/>
      </c>
      <c r="AD35" s="10" t="str">
        <f t="shared" si="9"/>
        <v/>
      </c>
      <c r="AE35" s="10">
        <f t="shared" si="10"/>
        <v>75</v>
      </c>
      <c r="AF35" s="10" t="str">
        <f t="shared" si="11"/>
        <v/>
      </c>
      <c r="AG35" s="10" t="str">
        <f t="shared" si="12"/>
        <v/>
      </c>
      <c r="AH35" s="10" t="str">
        <f t="shared" si="13"/>
        <v/>
      </c>
      <c r="AI35" s="13" t="str">
        <f t="shared" si="14"/>
        <v>17</v>
      </c>
      <c r="AJ35" s="11">
        <f t="shared" si="15"/>
        <v>17</v>
      </c>
    </row>
    <row r="36" spans="1:36" x14ac:dyDescent="0.25">
      <c r="A36" s="1">
        <v>18</v>
      </c>
      <c r="B36" s="4">
        <v>48</v>
      </c>
      <c r="C36" s="9" t="s">
        <v>391</v>
      </c>
      <c r="D36" s="9" t="s">
        <v>241</v>
      </c>
      <c r="E36" s="9" t="s">
        <v>37</v>
      </c>
      <c r="F36" s="9">
        <v>2131140053</v>
      </c>
      <c r="G36" s="9" t="s">
        <v>371</v>
      </c>
      <c r="H36" s="27"/>
      <c r="I36" s="6">
        <v>8</v>
      </c>
      <c r="J36" s="6">
        <v>8</v>
      </c>
      <c r="K36" s="9">
        <v>30</v>
      </c>
      <c r="L36" s="7">
        <f t="shared" si="16"/>
        <v>75</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364</v>
      </c>
      <c r="Z36" s="10">
        <f t="shared" si="5"/>
        <v>108</v>
      </c>
      <c r="AA36" s="10" t="str">
        <f t="shared" si="6"/>
        <v/>
      </c>
      <c r="AB36" s="10" t="str">
        <f t="shared" si="7"/>
        <v/>
      </c>
      <c r="AC36" s="10" t="str">
        <f t="shared" si="8"/>
        <v/>
      </c>
      <c r="AD36" s="10" t="str">
        <f t="shared" si="9"/>
        <v/>
      </c>
      <c r="AE36" s="10">
        <f t="shared" si="10"/>
        <v>75</v>
      </c>
      <c r="AF36" s="10" t="str">
        <f t="shared" si="11"/>
        <v/>
      </c>
      <c r="AG36" s="10" t="str">
        <f t="shared" si="12"/>
        <v/>
      </c>
      <c r="AH36" s="10" t="str">
        <f t="shared" si="13"/>
        <v/>
      </c>
      <c r="AI36" s="13" t="str">
        <f t="shared" si="14"/>
        <v>17</v>
      </c>
      <c r="AJ36" s="11">
        <f t="shared" si="15"/>
        <v>17</v>
      </c>
    </row>
    <row r="37" spans="1:36" x14ac:dyDescent="0.25">
      <c r="A37" s="1">
        <v>19</v>
      </c>
      <c r="B37" s="4">
        <v>48</v>
      </c>
      <c r="C37" s="9" t="s">
        <v>392</v>
      </c>
      <c r="D37" s="9" t="s">
        <v>120</v>
      </c>
      <c r="E37" s="9" t="s">
        <v>71</v>
      </c>
      <c r="F37" s="9">
        <v>385866850</v>
      </c>
      <c r="G37" s="9" t="s">
        <v>28</v>
      </c>
      <c r="H37" s="27"/>
      <c r="I37" s="6">
        <v>8</v>
      </c>
      <c r="J37" s="6">
        <v>8</v>
      </c>
      <c r="K37" s="9">
        <v>30</v>
      </c>
      <c r="L37" s="7">
        <f t="shared" si="16"/>
        <v>75</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364</v>
      </c>
      <c r="Z37" s="10">
        <f t="shared" si="5"/>
        <v>108</v>
      </c>
      <c r="AA37" s="10" t="str">
        <f t="shared" si="6"/>
        <v/>
      </c>
      <c r="AB37" s="10" t="str">
        <f t="shared" si="7"/>
        <v/>
      </c>
      <c r="AC37" s="10" t="str">
        <f t="shared" si="8"/>
        <v/>
      </c>
      <c r="AD37" s="10" t="str">
        <f t="shared" si="9"/>
        <v/>
      </c>
      <c r="AE37" s="10">
        <f t="shared" si="10"/>
        <v>75</v>
      </c>
      <c r="AF37" s="10" t="str">
        <f t="shared" si="11"/>
        <v/>
      </c>
      <c r="AG37" s="10" t="str">
        <f t="shared" si="12"/>
        <v/>
      </c>
      <c r="AH37" s="10" t="str">
        <f t="shared" si="13"/>
        <v/>
      </c>
      <c r="AI37" s="13" t="str">
        <f t="shared" si="14"/>
        <v>17</v>
      </c>
      <c r="AJ37" s="11">
        <f t="shared" si="15"/>
        <v>17</v>
      </c>
    </row>
    <row r="38" spans="1:36" x14ac:dyDescent="0.25">
      <c r="A38" s="1">
        <v>20</v>
      </c>
      <c r="B38" s="4">
        <v>48</v>
      </c>
      <c r="C38" s="9" t="s">
        <v>393</v>
      </c>
      <c r="D38" s="9" t="s">
        <v>123</v>
      </c>
      <c r="E38" s="9" t="s">
        <v>71</v>
      </c>
      <c r="F38" s="9">
        <v>2759820374</v>
      </c>
      <c r="G38" s="9" t="s">
        <v>28</v>
      </c>
      <c r="H38" s="27"/>
      <c r="I38" s="6">
        <v>8</v>
      </c>
      <c r="J38" s="6">
        <v>8</v>
      </c>
      <c r="K38" s="9">
        <v>30</v>
      </c>
      <c r="L38" s="7">
        <f t="shared" si="16"/>
        <v>75</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364</v>
      </c>
      <c r="Z38" s="10">
        <f t="shared" si="5"/>
        <v>108</v>
      </c>
      <c r="AA38" s="10" t="str">
        <f t="shared" si="6"/>
        <v/>
      </c>
      <c r="AB38" s="10" t="str">
        <f t="shared" si="7"/>
        <v/>
      </c>
      <c r="AC38" s="10" t="str">
        <f t="shared" si="8"/>
        <v/>
      </c>
      <c r="AD38" s="10" t="str">
        <f t="shared" si="9"/>
        <v/>
      </c>
      <c r="AE38" s="10">
        <f t="shared" si="10"/>
        <v>75</v>
      </c>
      <c r="AF38" s="10" t="str">
        <f t="shared" si="11"/>
        <v/>
      </c>
      <c r="AG38" s="10" t="str">
        <f t="shared" si="12"/>
        <v/>
      </c>
      <c r="AH38" s="10" t="str">
        <f t="shared" si="13"/>
        <v/>
      </c>
      <c r="AI38" s="13" t="str">
        <f t="shared" si="14"/>
        <v>17</v>
      </c>
      <c r="AJ38" s="11">
        <f t="shared" si="15"/>
        <v>17</v>
      </c>
    </row>
    <row r="39" spans="1:36" x14ac:dyDescent="0.25">
      <c r="A39" s="1">
        <v>21</v>
      </c>
      <c r="B39" s="4">
        <v>48</v>
      </c>
      <c r="C39" s="9" t="s">
        <v>394</v>
      </c>
      <c r="D39" s="9" t="s">
        <v>395</v>
      </c>
      <c r="E39" s="9" t="s">
        <v>71</v>
      </c>
      <c r="F39" s="9">
        <v>3703867029</v>
      </c>
      <c r="G39" s="9" t="s">
        <v>32</v>
      </c>
      <c r="H39" s="27"/>
      <c r="I39" s="6">
        <v>8</v>
      </c>
      <c r="J39" s="6">
        <v>8</v>
      </c>
      <c r="K39" s="9">
        <v>30</v>
      </c>
      <c r="L39" s="7">
        <f t="shared" si="16"/>
        <v>75</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364</v>
      </c>
      <c r="Z39" s="10">
        <f t="shared" si="5"/>
        <v>108</v>
      </c>
      <c r="AA39" s="10" t="str">
        <f t="shared" si="6"/>
        <v/>
      </c>
      <c r="AB39" s="10" t="str">
        <f t="shared" si="7"/>
        <v/>
      </c>
      <c r="AC39" s="10" t="str">
        <f t="shared" si="8"/>
        <v/>
      </c>
      <c r="AD39" s="10" t="str">
        <f t="shared" si="9"/>
        <v/>
      </c>
      <c r="AE39" s="10">
        <f t="shared" si="10"/>
        <v>75</v>
      </c>
      <c r="AF39" s="10" t="str">
        <f t="shared" si="11"/>
        <v/>
      </c>
      <c r="AG39" s="10" t="str">
        <f t="shared" si="12"/>
        <v/>
      </c>
      <c r="AH39" s="10" t="str">
        <f t="shared" si="13"/>
        <v/>
      </c>
      <c r="AI39" s="13" t="str">
        <f t="shared" si="14"/>
        <v>17</v>
      </c>
      <c r="AJ39" s="11">
        <f t="shared" si="15"/>
        <v>17</v>
      </c>
    </row>
    <row r="40" spans="1:36" x14ac:dyDescent="0.25">
      <c r="A40" s="1">
        <v>22</v>
      </c>
      <c r="B40" s="4">
        <v>48</v>
      </c>
      <c r="C40" s="9" t="s">
        <v>396</v>
      </c>
      <c r="D40" s="9" t="s">
        <v>239</v>
      </c>
      <c r="E40" s="9" t="s">
        <v>397</v>
      </c>
      <c r="F40" s="9">
        <v>964281152</v>
      </c>
      <c r="G40" s="9" t="s">
        <v>28</v>
      </c>
      <c r="H40" s="27"/>
      <c r="I40" s="6">
        <v>8</v>
      </c>
      <c r="J40" s="6">
        <v>8</v>
      </c>
      <c r="K40" s="9">
        <v>30</v>
      </c>
      <c r="L40" s="7">
        <f t="shared" si="16"/>
        <v>75</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364</v>
      </c>
      <c r="Z40" s="10">
        <f t="shared" si="5"/>
        <v>108</v>
      </c>
      <c r="AA40" s="10" t="str">
        <f t="shared" si="6"/>
        <v/>
      </c>
      <c r="AB40" s="10" t="str">
        <f t="shared" si="7"/>
        <v/>
      </c>
      <c r="AC40" s="10" t="str">
        <f t="shared" si="8"/>
        <v/>
      </c>
      <c r="AD40" s="10" t="str">
        <f t="shared" si="9"/>
        <v/>
      </c>
      <c r="AE40" s="10">
        <f t="shared" si="10"/>
        <v>75</v>
      </c>
      <c r="AF40" s="10" t="str">
        <f t="shared" si="11"/>
        <v/>
      </c>
      <c r="AG40" s="10" t="str">
        <f t="shared" si="12"/>
        <v/>
      </c>
      <c r="AH40" s="10" t="str">
        <f t="shared" si="13"/>
        <v/>
      </c>
      <c r="AI40" s="13" t="str">
        <f t="shared" si="14"/>
        <v>17</v>
      </c>
      <c r="AJ40" s="11">
        <f t="shared" si="15"/>
        <v>17</v>
      </c>
    </row>
    <row r="41" spans="1:36" x14ac:dyDescent="0.25">
      <c r="A41" s="1">
        <v>23</v>
      </c>
      <c r="B41" s="4">
        <v>48</v>
      </c>
      <c r="C41" s="9" t="s">
        <v>398</v>
      </c>
      <c r="D41" s="9" t="s">
        <v>60</v>
      </c>
      <c r="E41" s="9" t="s">
        <v>157</v>
      </c>
      <c r="F41" s="9">
        <v>2765872667</v>
      </c>
      <c r="G41" s="9" t="s">
        <v>28</v>
      </c>
      <c r="H41" s="27"/>
      <c r="I41" s="6">
        <v>8</v>
      </c>
      <c r="J41" s="6">
        <v>8</v>
      </c>
      <c r="K41" s="9">
        <v>30</v>
      </c>
      <c r="L41" s="7">
        <f t="shared" si="16"/>
        <v>75</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364</v>
      </c>
      <c r="Z41" s="10">
        <f t="shared" si="5"/>
        <v>108</v>
      </c>
      <c r="AA41" s="10" t="str">
        <f t="shared" si="6"/>
        <v/>
      </c>
      <c r="AB41" s="10" t="str">
        <f t="shared" si="7"/>
        <v/>
      </c>
      <c r="AC41" s="10" t="str">
        <f t="shared" si="8"/>
        <v/>
      </c>
      <c r="AD41" s="10" t="str">
        <f t="shared" si="9"/>
        <v/>
      </c>
      <c r="AE41" s="10">
        <f t="shared" si="10"/>
        <v>75</v>
      </c>
      <c r="AF41" s="10" t="str">
        <f t="shared" si="11"/>
        <v/>
      </c>
      <c r="AG41" s="10" t="str">
        <f t="shared" si="12"/>
        <v/>
      </c>
      <c r="AH41" s="10" t="str">
        <f t="shared" si="13"/>
        <v/>
      </c>
      <c r="AI41" s="13" t="str">
        <f t="shared" si="14"/>
        <v>17</v>
      </c>
      <c r="AJ41" s="11">
        <f t="shared" si="15"/>
        <v>17</v>
      </c>
    </row>
    <row r="42" spans="1:36" x14ac:dyDescent="0.25">
      <c r="A42" s="1">
        <v>24</v>
      </c>
      <c r="B42" s="4">
        <v>48</v>
      </c>
      <c r="C42" s="9" t="s">
        <v>399</v>
      </c>
      <c r="D42" s="9" t="s">
        <v>88</v>
      </c>
      <c r="E42" s="9" t="s">
        <v>362</v>
      </c>
      <c r="F42" s="9">
        <v>1336841170</v>
      </c>
      <c r="G42" s="9" t="s">
        <v>32</v>
      </c>
      <c r="H42" s="27"/>
      <c r="I42" s="6">
        <v>8</v>
      </c>
      <c r="J42" s="6">
        <v>8</v>
      </c>
      <c r="K42" s="9">
        <v>30</v>
      </c>
      <c r="L42" s="7">
        <f t="shared" si="16"/>
        <v>75</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364</v>
      </c>
      <c r="Z42" s="10">
        <f t="shared" si="5"/>
        <v>108</v>
      </c>
      <c r="AA42" s="10" t="str">
        <f t="shared" si="6"/>
        <v/>
      </c>
      <c r="AB42" s="10" t="str">
        <f t="shared" si="7"/>
        <v/>
      </c>
      <c r="AC42" s="10" t="str">
        <f t="shared" si="8"/>
        <v/>
      </c>
      <c r="AD42" s="10" t="str">
        <f t="shared" si="9"/>
        <v/>
      </c>
      <c r="AE42" s="10">
        <f t="shared" si="10"/>
        <v>75</v>
      </c>
      <c r="AF42" s="10" t="str">
        <f t="shared" si="11"/>
        <v/>
      </c>
      <c r="AG42" s="10" t="str">
        <f t="shared" si="12"/>
        <v/>
      </c>
      <c r="AH42" s="10" t="str">
        <f t="shared" si="13"/>
        <v/>
      </c>
      <c r="AI42" s="13" t="str">
        <f t="shared" si="14"/>
        <v>17</v>
      </c>
      <c r="AJ42" s="11">
        <f t="shared" si="15"/>
        <v>17</v>
      </c>
    </row>
    <row r="43" spans="1:36" x14ac:dyDescent="0.25">
      <c r="A43" s="1">
        <v>25</v>
      </c>
      <c r="B43" s="4">
        <v>48</v>
      </c>
      <c r="C43" s="9" t="s">
        <v>400</v>
      </c>
      <c r="D43" s="9" t="s">
        <v>401</v>
      </c>
      <c r="E43" s="9" t="s">
        <v>402</v>
      </c>
      <c r="F43" s="9">
        <v>1505643173</v>
      </c>
      <c r="G43" s="9" t="s">
        <v>28</v>
      </c>
      <c r="H43" s="27"/>
      <c r="I43" s="6">
        <v>8</v>
      </c>
      <c r="J43" s="6">
        <v>8</v>
      </c>
      <c r="K43" s="9">
        <v>30</v>
      </c>
      <c r="L43" s="7">
        <f t="shared" si="16"/>
        <v>75</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364</v>
      </c>
      <c r="Z43" s="10">
        <f t="shared" si="5"/>
        <v>108</v>
      </c>
      <c r="AA43" s="10" t="str">
        <f t="shared" si="6"/>
        <v/>
      </c>
      <c r="AB43" s="10" t="str">
        <f t="shared" si="7"/>
        <v/>
      </c>
      <c r="AC43" s="10" t="str">
        <f t="shared" si="8"/>
        <v/>
      </c>
      <c r="AD43" s="10" t="str">
        <f t="shared" si="9"/>
        <v/>
      </c>
      <c r="AE43" s="10">
        <f t="shared" si="10"/>
        <v>75</v>
      </c>
      <c r="AF43" s="10" t="str">
        <f t="shared" si="11"/>
        <v/>
      </c>
      <c r="AG43" s="10" t="str">
        <f t="shared" si="12"/>
        <v/>
      </c>
      <c r="AH43" s="10" t="str">
        <f t="shared" si="13"/>
        <v/>
      </c>
      <c r="AI43" s="13" t="str">
        <f t="shared" si="14"/>
        <v>17</v>
      </c>
      <c r="AJ43" s="11">
        <f t="shared" si="15"/>
        <v>17</v>
      </c>
    </row>
    <row r="44" spans="1:36" x14ac:dyDescent="0.25">
      <c r="A44" s="1">
        <v>26</v>
      </c>
      <c r="B44" s="4">
        <v>48</v>
      </c>
      <c r="C44" s="9" t="s">
        <v>403</v>
      </c>
      <c r="D44" s="9" t="s">
        <v>30</v>
      </c>
      <c r="E44" s="9" t="s">
        <v>31</v>
      </c>
      <c r="F44" s="9">
        <v>235396299</v>
      </c>
      <c r="G44" s="9" t="s">
        <v>32</v>
      </c>
      <c r="H44" s="27"/>
      <c r="I44" s="6">
        <v>8</v>
      </c>
      <c r="J44" s="6">
        <v>8</v>
      </c>
      <c r="K44" s="9">
        <v>30</v>
      </c>
      <c r="L44" s="7">
        <f t="shared" si="16"/>
        <v>75</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364</v>
      </c>
      <c r="Z44" s="10">
        <f t="shared" si="5"/>
        <v>108</v>
      </c>
      <c r="AA44" s="10" t="str">
        <f t="shared" si="6"/>
        <v/>
      </c>
      <c r="AB44" s="10" t="str">
        <f t="shared" si="7"/>
        <v/>
      </c>
      <c r="AC44" s="10" t="str">
        <f t="shared" si="8"/>
        <v/>
      </c>
      <c r="AD44" s="10" t="str">
        <f t="shared" si="9"/>
        <v/>
      </c>
      <c r="AE44" s="10">
        <f t="shared" si="10"/>
        <v>75</v>
      </c>
      <c r="AF44" s="10" t="str">
        <f t="shared" si="11"/>
        <v/>
      </c>
      <c r="AG44" s="10" t="str">
        <f t="shared" si="12"/>
        <v/>
      </c>
      <c r="AH44" s="10" t="str">
        <f t="shared" si="13"/>
        <v/>
      </c>
      <c r="AI44" s="13" t="str">
        <f t="shared" si="14"/>
        <v>17</v>
      </c>
      <c r="AJ44" s="11">
        <f t="shared" si="15"/>
        <v>17</v>
      </c>
    </row>
    <row r="45" spans="1:36" x14ac:dyDescent="0.25">
      <c r="A45" s="1">
        <v>27</v>
      </c>
      <c r="B45" s="4">
        <v>48</v>
      </c>
      <c r="C45" s="9" t="s">
        <v>404</v>
      </c>
      <c r="D45" s="9" t="s">
        <v>405</v>
      </c>
      <c r="E45" s="9" t="s">
        <v>209</v>
      </c>
      <c r="F45" s="9">
        <v>2705803987</v>
      </c>
      <c r="G45" s="9" t="s">
        <v>32</v>
      </c>
      <c r="H45" s="27"/>
      <c r="I45" s="6">
        <v>8</v>
      </c>
      <c r="J45" s="6">
        <v>8</v>
      </c>
      <c r="K45" s="9">
        <v>30</v>
      </c>
      <c r="L45" s="7">
        <f t="shared" si="16"/>
        <v>75</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364</v>
      </c>
      <c r="Z45" s="10">
        <f t="shared" si="5"/>
        <v>108</v>
      </c>
      <c r="AA45" s="10" t="str">
        <f t="shared" si="6"/>
        <v/>
      </c>
      <c r="AB45" s="10" t="str">
        <f t="shared" si="7"/>
        <v/>
      </c>
      <c r="AC45" s="10" t="str">
        <f t="shared" si="8"/>
        <v/>
      </c>
      <c r="AD45" s="10" t="str">
        <f t="shared" si="9"/>
        <v/>
      </c>
      <c r="AE45" s="10">
        <f t="shared" si="10"/>
        <v>75</v>
      </c>
      <c r="AF45" s="10" t="str">
        <f t="shared" si="11"/>
        <v/>
      </c>
      <c r="AG45" s="10" t="str">
        <f t="shared" si="12"/>
        <v/>
      </c>
      <c r="AH45" s="10" t="str">
        <f t="shared" si="13"/>
        <v/>
      </c>
      <c r="AI45" s="13" t="str">
        <f t="shared" si="14"/>
        <v>17</v>
      </c>
      <c r="AJ45" s="11">
        <f t="shared" si="15"/>
        <v>17</v>
      </c>
    </row>
    <row r="46" spans="1:36" x14ac:dyDescent="0.25">
      <c r="A46" s="1">
        <v>28</v>
      </c>
      <c r="B46" s="4">
        <v>48</v>
      </c>
      <c r="C46" s="9" t="s">
        <v>406</v>
      </c>
      <c r="D46" s="9" t="s">
        <v>113</v>
      </c>
      <c r="E46" s="9" t="s">
        <v>345</v>
      </c>
      <c r="F46" s="9">
        <v>207908926</v>
      </c>
      <c r="G46" s="9" t="s">
        <v>371</v>
      </c>
      <c r="H46" s="27"/>
      <c r="I46" s="6">
        <v>8</v>
      </c>
      <c r="J46" s="6">
        <v>8</v>
      </c>
      <c r="K46" s="9">
        <v>29</v>
      </c>
      <c r="L46" s="7">
        <f t="shared" si="16"/>
        <v>72.5</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364</v>
      </c>
      <c r="Z46" s="10">
        <f t="shared" si="5"/>
        <v>108</v>
      </c>
      <c r="AA46" s="10" t="str">
        <f t="shared" si="6"/>
        <v/>
      </c>
      <c r="AB46" s="10" t="str">
        <f t="shared" si="7"/>
        <v/>
      </c>
      <c r="AC46" s="10" t="str">
        <f t="shared" si="8"/>
        <v/>
      </c>
      <c r="AD46" s="10" t="str">
        <f t="shared" si="9"/>
        <v/>
      </c>
      <c r="AE46" s="10">
        <f t="shared" si="10"/>
        <v>72.5</v>
      </c>
      <c r="AF46" s="10" t="str">
        <f t="shared" si="11"/>
        <v/>
      </c>
      <c r="AG46" s="10" t="str">
        <f t="shared" si="12"/>
        <v/>
      </c>
      <c r="AH46" s="10" t="str">
        <f t="shared" si="13"/>
        <v/>
      </c>
      <c r="AI46" s="13" t="str">
        <f t="shared" si="14"/>
        <v>28</v>
      </c>
      <c r="AJ46" s="11">
        <f t="shared" si="15"/>
        <v>28</v>
      </c>
    </row>
    <row r="47" spans="1:36" x14ac:dyDescent="0.25">
      <c r="A47" s="1">
        <v>29</v>
      </c>
      <c r="B47" s="4">
        <v>48</v>
      </c>
      <c r="C47" s="9" t="s">
        <v>407</v>
      </c>
      <c r="D47" s="9" t="s">
        <v>289</v>
      </c>
      <c r="E47" s="9" t="s">
        <v>214</v>
      </c>
      <c r="F47" s="9">
        <v>1084586980</v>
      </c>
      <c r="G47" s="9" t="s">
        <v>28</v>
      </c>
      <c r="H47" s="27"/>
      <c r="I47" s="6">
        <v>8</v>
      </c>
      <c r="J47" s="6">
        <v>8</v>
      </c>
      <c r="K47" s="9">
        <v>28</v>
      </c>
      <c r="L47" s="7">
        <f t="shared" si="16"/>
        <v>70</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364</v>
      </c>
      <c r="Z47" s="10">
        <f t="shared" si="5"/>
        <v>108</v>
      </c>
      <c r="AA47" s="10" t="str">
        <f t="shared" si="6"/>
        <v/>
      </c>
      <c r="AB47" s="10" t="str">
        <f t="shared" si="7"/>
        <v/>
      </c>
      <c r="AC47" s="10" t="str">
        <f t="shared" si="8"/>
        <v/>
      </c>
      <c r="AD47" s="10" t="str">
        <f t="shared" si="9"/>
        <v/>
      </c>
      <c r="AE47" s="10">
        <f t="shared" si="10"/>
        <v>70</v>
      </c>
      <c r="AF47" s="10" t="str">
        <f t="shared" si="11"/>
        <v/>
      </c>
      <c r="AG47" s="10" t="str">
        <f t="shared" si="12"/>
        <v/>
      </c>
      <c r="AH47" s="10" t="str">
        <f t="shared" si="13"/>
        <v/>
      </c>
      <c r="AI47" s="13" t="str">
        <f t="shared" si="14"/>
        <v>29</v>
      </c>
      <c r="AJ47" s="11">
        <f t="shared" si="15"/>
        <v>29</v>
      </c>
    </row>
    <row r="48" spans="1:36" x14ac:dyDescent="0.25">
      <c r="A48" s="1">
        <v>30</v>
      </c>
      <c r="B48" s="4">
        <v>48</v>
      </c>
      <c r="C48" s="9" t="s">
        <v>408</v>
      </c>
      <c r="D48" s="9" t="s">
        <v>184</v>
      </c>
      <c r="E48" s="9" t="s">
        <v>214</v>
      </c>
      <c r="F48" s="9">
        <v>3285567914</v>
      </c>
      <c r="G48" s="9" t="s">
        <v>28</v>
      </c>
      <c r="H48" s="27"/>
      <c r="I48" s="6">
        <v>8</v>
      </c>
      <c r="J48" s="6">
        <v>8</v>
      </c>
      <c r="K48" s="9">
        <v>28</v>
      </c>
      <c r="L48" s="7">
        <f t="shared" si="16"/>
        <v>70</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364</v>
      </c>
      <c r="Z48" s="10">
        <f t="shared" si="5"/>
        <v>108</v>
      </c>
      <c r="AA48" s="10" t="str">
        <f t="shared" si="6"/>
        <v/>
      </c>
      <c r="AB48" s="10" t="str">
        <f t="shared" si="7"/>
        <v/>
      </c>
      <c r="AC48" s="10" t="str">
        <f t="shared" si="8"/>
        <v/>
      </c>
      <c r="AD48" s="10" t="str">
        <f t="shared" si="9"/>
        <v/>
      </c>
      <c r="AE48" s="10">
        <f t="shared" si="10"/>
        <v>70</v>
      </c>
      <c r="AF48" s="10" t="str">
        <f t="shared" si="11"/>
        <v/>
      </c>
      <c r="AG48" s="10" t="str">
        <f t="shared" si="12"/>
        <v/>
      </c>
      <c r="AH48" s="10" t="str">
        <f t="shared" si="13"/>
        <v/>
      </c>
      <c r="AI48" s="13" t="str">
        <f t="shared" si="14"/>
        <v>29</v>
      </c>
      <c r="AJ48" s="11">
        <f t="shared" si="15"/>
        <v>29</v>
      </c>
    </row>
    <row r="49" spans="1:36" x14ac:dyDescent="0.25">
      <c r="A49" s="1">
        <v>31</v>
      </c>
      <c r="B49" s="4">
        <v>48</v>
      </c>
      <c r="C49" s="9" t="s">
        <v>409</v>
      </c>
      <c r="D49" s="9" t="s">
        <v>297</v>
      </c>
      <c r="E49" s="9" t="s">
        <v>48</v>
      </c>
      <c r="F49" s="9">
        <v>587210932</v>
      </c>
      <c r="G49" s="9" t="s">
        <v>28</v>
      </c>
      <c r="H49" s="27"/>
      <c r="I49" s="6">
        <v>8</v>
      </c>
      <c r="J49" s="6">
        <v>8</v>
      </c>
      <c r="K49" s="9">
        <v>28</v>
      </c>
      <c r="L49" s="7">
        <f t="shared" si="16"/>
        <v>70</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364</v>
      </c>
      <c r="Z49" s="10">
        <f t="shared" si="5"/>
        <v>108</v>
      </c>
      <c r="AA49" s="10" t="str">
        <f t="shared" si="6"/>
        <v/>
      </c>
      <c r="AB49" s="10" t="str">
        <f t="shared" si="7"/>
        <v/>
      </c>
      <c r="AC49" s="10" t="str">
        <f t="shared" si="8"/>
        <v/>
      </c>
      <c r="AD49" s="10" t="str">
        <f t="shared" si="9"/>
        <v/>
      </c>
      <c r="AE49" s="10">
        <f t="shared" si="10"/>
        <v>70</v>
      </c>
      <c r="AF49" s="10" t="str">
        <f t="shared" si="11"/>
        <v/>
      </c>
      <c r="AG49" s="10" t="str">
        <f t="shared" si="12"/>
        <v/>
      </c>
      <c r="AH49" s="10" t="str">
        <f t="shared" si="13"/>
        <v/>
      </c>
      <c r="AI49" s="13" t="str">
        <f t="shared" si="14"/>
        <v>29</v>
      </c>
      <c r="AJ49" s="11">
        <f t="shared" si="15"/>
        <v>29</v>
      </c>
    </row>
    <row r="50" spans="1:36" x14ac:dyDescent="0.25">
      <c r="A50" s="1">
        <v>32</v>
      </c>
      <c r="B50" s="4">
        <v>48</v>
      </c>
      <c r="C50" s="9" t="s">
        <v>410</v>
      </c>
      <c r="D50" s="9" t="s">
        <v>193</v>
      </c>
      <c r="E50" s="9" t="s">
        <v>40</v>
      </c>
      <c r="F50" s="9">
        <v>2642299298</v>
      </c>
      <c r="G50" s="9" t="s">
        <v>32</v>
      </c>
      <c r="H50" s="27"/>
      <c r="I50" s="6">
        <v>8</v>
      </c>
      <c r="J50" s="6">
        <v>8</v>
      </c>
      <c r="K50" s="9">
        <v>28</v>
      </c>
      <c r="L50" s="7">
        <f t="shared" si="16"/>
        <v>70</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364</v>
      </c>
      <c r="Z50" s="10">
        <f t="shared" si="5"/>
        <v>108</v>
      </c>
      <c r="AA50" s="10" t="str">
        <f t="shared" si="6"/>
        <v/>
      </c>
      <c r="AB50" s="10" t="str">
        <f t="shared" si="7"/>
        <v/>
      </c>
      <c r="AC50" s="10" t="str">
        <f t="shared" si="8"/>
        <v/>
      </c>
      <c r="AD50" s="10" t="str">
        <f t="shared" si="9"/>
        <v/>
      </c>
      <c r="AE50" s="10">
        <f t="shared" si="10"/>
        <v>70</v>
      </c>
      <c r="AF50" s="10" t="str">
        <f t="shared" si="11"/>
        <v/>
      </c>
      <c r="AG50" s="10" t="str">
        <f t="shared" si="12"/>
        <v/>
      </c>
      <c r="AH50" s="10" t="str">
        <f t="shared" si="13"/>
        <v/>
      </c>
      <c r="AI50" s="13" t="str">
        <f t="shared" si="14"/>
        <v>29</v>
      </c>
      <c r="AJ50" s="11">
        <f t="shared" si="15"/>
        <v>29</v>
      </c>
    </row>
    <row r="51" spans="1:36" x14ac:dyDescent="0.25">
      <c r="A51" s="1">
        <v>33</v>
      </c>
      <c r="B51" s="4">
        <v>48</v>
      </c>
      <c r="C51" s="9" t="s">
        <v>411</v>
      </c>
      <c r="D51" s="9" t="s">
        <v>30</v>
      </c>
      <c r="E51" s="9" t="s">
        <v>133</v>
      </c>
      <c r="F51" s="9">
        <v>2118662888</v>
      </c>
      <c r="G51" s="9" t="s">
        <v>371</v>
      </c>
      <c r="H51" s="27"/>
      <c r="I51" s="6">
        <v>8</v>
      </c>
      <c r="J51" s="6">
        <v>8</v>
      </c>
      <c r="K51" s="9">
        <v>28</v>
      </c>
      <c r="L51" s="7">
        <f t="shared" si="16"/>
        <v>70</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365</v>
      </c>
      <c r="Z51" s="10" t="str">
        <f t="shared" si="5"/>
        <v/>
      </c>
      <c r="AA51" s="10" t="str">
        <f t="shared" si="6"/>
        <v/>
      </c>
      <c r="AB51" s="10" t="str">
        <f t="shared" si="7"/>
        <v/>
      </c>
      <c r="AC51" s="10" t="str">
        <f t="shared" si="8"/>
        <v/>
      </c>
      <c r="AD51" s="10" t="str">
        <f t="shared" si="9"/>
        <v/>
      </c>
      <c r="AE51" s="10">
        <f t="shared" si="10"/>
        <v>70</v>
      </c>
      <c r="AF51" s="10" t="str">
        <f t="shared" si="11"/>
        <v/>
      </c>
      <c r="AG51" s="10" t="str">
        <f t="shared" si="12"/>
        <v/>
      </c>
      <c r="AH51" s="10" t="str">
        <f t="shared" si="13"/>
        <v/>
      </c>
      <c r="AI51" s="13" t="str">
        <f t="shared" si="14"/>
        <v>29</v>
      </c>
      <c r="AJ51" s="11">
        <f t="shared" si="15"/>
        <v>29</v>
      </c>
    </row>
    <row r="52" spans="1:36" x14ac:dyDescent="0.25">
      <c r="A52" s="1">
        <v>34</v>
      </c>
      <c r="B52" s="4">
        <v>48</v>
      </c>
      <c r="C52" s="9" t="s">
        <v>412</v>
      </c>
      <c r="D52" s="9" t="s">
        <v>102</v>
      </c>
      <c r="E52" s="9" t="s">
        <v>413</v>
      </c>
      <c r="F52" s="9">
        <v>1204338685</v>
      </c>
      <c r="G52" s="9" t="s">
        <v>28</v>
      </c>
      <c r="H52" s="27"/>
      <c r="I52" s="6">
        <v>8</v>
      </c>
      <c r="J52" s="6">
        <v>8</v>
      </c>
      <c r="K52" s="9">
        <v>28</v>
      </c>
      <c r="L52" s="7">
        <f t="shared" si="16"/>
        <v>70</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364</v>
      </c>
      <c r="Z52" s="10">
        <f t="shared" si="5"/>
        <v>108</v>
      </c>
      <c r="AA52" s="10" t="str">
        <f t="shared" si="6"/>
        <v/>
      </c>
      <c r="AB52" s="10" t="str">
        <f t="shared" si="7"/>
        <v/>
      </c>
      <c r="AC52" s="10" t="str">
        <f t="shared" si="8"/>
        <v/>
      </c>
      <c r="AD52" s="10" t="str">
        <f t="shared" si="9"/>
        <v/>
      </c>
      <c r="AE52" s="10">
        <f t="shared" si="10"/>
        <v>70</v>
      </c>
      <c r="AF52" s="10" t="str">
        <f t="shared" si="11"/>
        <v/>
      </c>
      <c r="AG52" s="10" t="str">
        <f t="shared" si="12"/>
        <v/>
      </c>
      <c r="AH52" s="10" t="str">
        <f t="shared" si="13"/>
        <v/>
      </c>
      <c r="AI52" s="13" t="str">
        <f t="shared" si="14"/>
        <v>29</v>
      </c>
      <c r="AJ52" s="11">
        <f t="shared" si="15"/>
        <v>29</v>
      </c>
    </row>
    <row r="53" spans="1:36" x14ac:dyDescent="0.25">
      <c r="A53" s="1">
        <v>35</v>
      </c>
      <c r="B53" s="4">
        <v>48</v>
      </c>
      <c r="C53" s="9" t="s">
        <v>414</v>
      </c>
      <c r="D53" s="9" t="s">
        <v>195</v>
      </c>
      <c r="E53" s="9" t="s">
        <v>171</v>
      </c>
      <c r="F53" s="9">
        <v>3737251399</v>
      </c>
      <c r="G53" s="9" t="s">
        <v>28</v>
      </c>
      <c r="H53" s="27"/>
      <c r="I53" s="6">
        <v>8</v>
      </c>
      <c r="J53" s="6">
        <v>8</v>
      </c>
      <c r="K53" s="9">
        <v>28</v>
      </c>
      <c r="L53" s="7">
        <f t="shared" si="16"/>
        <v>70</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364</v>
      </c>
      <c r="Z53" s="10">
        <f t="shared" si="5"/>
        <v>108</v>
      </c>
      <c r="AA53" s="10" t="str">
        <f t="shared" si="6"/>
        <v/>
      </c>
      <c r="AB53" s="10" t="str">
        <f t="shared" si="7"/>
        <v/>
      </c>
      <c r="AC53" s="10" t="str">
        <f t="shared" si="8"/>
        <v/>
      </c>
      <c r="AD53" s="10" t="str">
        <f t="shared" si="9"/>
        <v/>
      </c>
      <c r="AE53" s="10">
        <f t="shared" si="10"/>
        <v>70</v>
      </c>
      <c r="AF53" s="10" t="str">
        <f t="shared" si="11"/>
        <v/>
      </c>
      <c r="AG53" s="10" t="str">
        <f t="shared" si="12"/>
        <v/>
      </c>
      <c r="AH53" s="10" t="str">
        <f t="shared" si="13"/>
        <v/>
      </c>
      <c r="AI53" s="13" t="str">
        <f t="shared" si="14"/>
        <v>29</v>
      </c>
      <c r="AJ53" s="11">
        <f t="shared" si="15"/>
        <v>29</v>
      </c>
    </row>
    <row r="54" spans="1:36" x14ac:dyDescent="0.25">
      <c r="A54" s="1">
        <v>36</v>
      </c>
      <c r="B54" s="4">
        <v>48</v>
      </c>
      <c r="C54" s="9" t="s">
        <v>415</v>
      </c>
      <c r="D54" s="9" t="s">
        <v>99</v>
      </c>
      <c r="E54" s="9" t="s">
        <v>100</v>
      </c>
      <c r="F54" s="9">
        <v>1984681856</v>
      </c>
      <c r="G54" s="9" t="s">
        <v>32</v>
      </c>
      <c r="H54" s="27"/>
      <c r="I54" s="6">
        <v>8</v>
      </c>
      <c r="J54" s="6">
        <v>8</v>
      </c>
      <c r="K54" s="9">
        <v>28</v>
      </c>
      <c r="L54" s="7">
        <f t="shared" si="16"/>
        <v>70</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364</v>
      </c>
      <c r="Z54" s="10">
        <f t="shared" si="5"/>
        <v>108</v>
      </c>
      <c r="AA54" s="10" t="str">
        <f t="shared" si="6"/>
        <v/>
      </c>
      <c r="AB54" s="10" t="str">
        <f t="shared" si="7"/>
        <v/>
      </c>
      <c r="AC54" s="10" t="str">
        <f t="shared" si="8"/>
        <v/>
      </c>
      <c r="AD54" s="10" t="str">
        <f t="shared" si="9"/>
        <v/>
      </c>
      <c r="AE54" s="10">
        <f t="shared" si="10"/>
        <v>70</v>
      </c>
      <c r="AF54" s="10" t="str">
        <f t="shared" si="11"/>
        <v/>
      </c>
      <c r="AG54" s="10" t="str">
        <f t="shared" si="12"/>
        <v/>
      </c>
      <c r="AH54" s="10" t="str">
        <f t="shared" si="13"/>
        <v/>
      </c>
      <c r="AI54" s="13" t="str">
        <f t="shared" si="14"/>
        <v>29</v>
      </c>
      <c r="AJ54" s="11">
        <f t="shared" si="15"/>
        <v>29</v>
      </c>
    </row>
    <row r="55" spans="1:36" x14ac:dyDescent="0.25">
      <c r="A55" s="1">
        <v>37</v>
      </c>
      <c r="B55" s="4">
        <v>48</v>
      </c>
      <c r="C55" s="9" t="s">
        <v>416</v>
      </c>
      <c r="D55" s="9" t="s">
        <v>213</v>
      </c>
      <c r="E55" s="9" t="s">
        <v>313</v>
      </c>
      <c r="F55" s="9">
        <v>3450477525</v>
      </c>
      <c r="G55" s="9" t="s">
        <v>28</v>
      </c>
      <c r="H55" s="27"/>
      <c r="I55" s="6">
        <v>8</v>
      </c>
      <c r="J55" s="6">
        <v>8</v>
      </c>
      <c r="K55" s="9">
        <v>28</v>
      </c>
      <c r="L55" s="7">
        <f t="shared" si="16"/>
        <v>70</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364</v>
      </c>
      <c r="Z55" s="10">
        <f t="shared" si="5"/>
        <v>108</v>
      </c>
      <c r="AA55" s="10" t="str">
        <f t="shared" si="6"/>
        <v/>
      </c>
      <c r="AB55" s="10" t="str">
        <f t="shared" si="7"/>
        <v/>
      </c>
      <c r="AC55" s="10" t="str">
        <f t="shared" si="8"/>
        <v/>
      </c>
      <c r="AD55" s="10" t="str">
        <f t="shared" si="9"/>
        <v/>
      </c>
      <c r="AE55" s="10">
        <f t="shared" si="10"/>
        <v>70</v>
      </c>
      <c r="AF55" s="10" t="str">
        <f t="shared" si="11"/>
        <v/>
      </c>
      <c r="AG55" s="10" t="str">
        <f t="shared" si="12"/>
        <v/>
      </c>
      <c r="AH55" s="10" t="str">
        <f t="shared" si="13"/>
        <v/>
      </c>
      <c r="AI55" s="13" t="str">
        <f t="shared" si="14"/>
        <v>29</v>
      </c>
      <c r="AJ55" s="11">
        <f t="shared" si="15"/>
        <v>29</v>
      </c>
    </row>
    <row r="56" spans="1:36" x14ac:dyDescent="0.25">
      <c r="A56" s="1">
        <v>38</v>
      </c>
      <c r="B56" s="4">
        <v>48</v>
      </c>
      <c r="C56" s="9" t="s">
        <v>417</v>
      </c>
      <c r="D56" s="9" t="s">
        <v>317</v>
      </c>
      <c r="E56" s="9" t="s">
        <v>418</v>
      </c>
      <c r="F56" s="9">
        <v>2985633037</v>
      </c>
      <c r="G56" s="9" t="s">
        <v>371</v>
      </c>
      <c r="H56" s="27"/>
      <c r="I56" s="6">
        <v>8</v>
      </c>
      <c r="J56" s="6">
        <v>8</v>
      </c>
      <c r="K56" s="9">
        <v>28</v>
      </c>
      <c r="L56" s="7">
        <f t="shared" si="16"/>
        <v>70</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365</v>
      </c>
      <c r="Z56" s="10" t="str">
        <f t="shared" si="5"/>
        <v/>
      </c>
      <c r="AA56" s="10" t="str">
        <f t="shared" si="6"/>
        <v/>
      </c>
      <c r="AB56" s="10" t="str">
        <f t="shared" si="7"/>
        <v/>
      </c>
      <c r="AC56" s="10" t="str">
        <f t="shared" si="8"/>
        <v/>
      </c>
      <c r="AD56" s="10" t="str">
        <f t="shared" si="9"/>
        <v/>
      </c>
      <c r="AE56" s="10">
        <f t="shared" si="10"/>
        <v>70</v>
      </c>
      <c r="AF56" s="10" t="str">
        <f t="shared" si="11"/>
        <v/>
      </c>
      <c r="AG56" s="10" t="str">
        <f t="shared" si="12"/>
        <v/>
      </c>
      <c r="AH56" s="10" t="str">
        <f t="shared" si="13"/>
        <v/>
      </c>
      <c r="AI56" s="13" t="str">
        <f t="shared" si="14"/>
        <v>29</v>
      </c>
      <c r="AJ56" s="11">
        <f t="shared" si="15"/>
        <v>29</v>
      </c>
    </row>
    <row r="57" spans="1:36" x14ac:dyDescent="0.25">
      <c r="A57" s="1">
        <v>39</v>
      </c>
      <c r="B57" s="4">
        <v>48</v>
      </c>
      <c r="C57" s="9" t="s">
        <v>419</v>
      </c>
      <c r="D57" s="9" t="s">
        <v>193</v>
      </c>
      <c r="E57" s="9" t="s">
        <v>420</v>
      </c>
      <c r="F57" s="9">
        <v>3774885029</v>
      </c>
      <c r="G57" s="9" t="s">
        <v>371</v>
      </c>
      <c r="H57" s="27"/>
      <c r="I57" s="6">
        <v>8</v>
      </c>
      <c r="J57" s="6">
        <v>8</v>
      </c>
      <c r="K57" s="9">
        <v>28</v>
      </c>
      <c r="L57" s="7">
        <f t="shared" si="16"/>
        <v>70</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365</v>
      </c>
      <c r="Z57" s="10" t="str">
        <f t="shared" si="5"/>
        <v/>
      </c>
      <c r="AA57" s="10" t="str">
        <f t="shared" si="6"/>
        <v/>
      </c>
      <c r="AB57" s="10" t="str">
        <f t="shared" si="7"/>
        <v/>
      </c>
      <c r="AC57" s="10" t="str">
        <f t="shared" si="8"/>
        <v/>
      </c>
      <c r="AD57" s="10" t="str">
        <f t="shared" si="9"/>
        <v/>
      </c>
      <c r="AE57" s="10">
        <f t="shared" si="10"/>
        <v>70</v>
      </c>
      <c r="AF57" s="10" t="str">
        <f t="shared" si="11"/>
        <v/>
      </c>
      <c r="AG57" s="10" t="str">
        <f t="shared" si="12"/>
        <v/>
      </c>
      <c r="AH57" s="10" t="str">
        <f t="shared" si="13"/>
        <v/>
      </c>
      <c r="AI57" s="13" t="str">
        <f t="shared" si="14"/>
        <v>29</v>
      </c>
      <c r="AJ57" s="11">
        <f t="shared" si="15"/>
        <v>29</v>
      </c>
    </row>
    <row r="58" spans="1:36" x14ac:dyDescent="0.25">
      <c r="A58" s="1">
        <v>40</v>
      </c>
      <c r="B58" s="4">
        <v>48</v>
      </c>
      <c r="C58" s="9" t="s">
        <v>421</v>
      </c>
      <c r="D58" s="9" t="s">
        <v>234</v>
      </c>
      <c r="E58" s="9" t="s">
        <v>422</v>
      </c>
      <c r="F58" s="9">
        <v>3081776009</v>
      </c>
      <c r="G58" s="9" t="s">
        <v>28</v>
      </c>
      <c r="H58" s="27"/>
      <c r="I58" s="6">
        <v>8</v>
      </c>
      <c r="J58" s="6">
        <v>8</v>
      </c>
      <c r="K58" s="9">
        <v>28</v>
      </c>
      <c r="L58" s="7">
        <f t="shared" si="16"/>
        <v>70</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364</v>
      </c>
      <c r="Z58" s="10">
        <f t="shared" si="5"/>
        <v>108</v>
      </c>
      <c r="AA58" s="10" t="str">
        <f t="shared" si="6"/>
        <v/>
      </c>
      <c r="AB58" s="10" t="str">
        <f t="shared" si="7"/>
        <v/>
      </c>
      <c r="AC58" s="10" t="str">
        <f t="shared" si="8"/>
        <v/>
      </c>
      <c r="AD58" s="10" t="str">
        <f t="shared" si="9"/>
        <v/>
      </c>
      <c r="AE58" s="10">
        <f t="shared" si="10"/>
        <v>70</v>
      </c>
      <c r="AF58" s="10" t="str">
        <f t="shared" si="11"/>
        <v/>
      </c>
      <c r="AG58" s="10" t="str">
        <f t="shared" si="12"/>
        <v/>
      </c>
      <c r="AH58" s="10" t="str">
        <f t="shared" si="13"/>
        <v/>
      </c>
      <c r="AI58" s="13" t="str">
        <f t="shared" si="14"/>
        <v>29</v>
      </c>
      <c r="AJ58" s="11">
        <f t="shared" si="15"/>
        <v>29</v>
      </c>
    </row>
    <row r="59" spans="1:36" x14ac:dyDescent="0.25">
      <c r="A59" s="1">
        <v>41</v>
      </c>
      <c r="B59" s="4">
        <v>48</v>
      </c>
      <c r="C59" s="9" t="s">
        <v>423</v>
      </c>
      <c r="D59" s="9" t="s">
        <v>424</v>
      </c>
      <c r="E59" s="9" t="s">
        <v>109</v>
      </c>
      <c r="F59" s="9">
        <v>512795065</v>
      </c>
      <c r="G59" s="9" t="s">
        <v>32</v>
      </c>
      <c r="H59" s="27"/>
      <c r="I59" s="6">
        <v>8</v>
      </c>
      <c r="J59" s="6">
        <v>8</v>
      </c>
      <c r="K59" s="9">
        <v>28</v>
      </c>
      <c r="L59" s="7">
        <f t="shared" si="16"/>
        <v>70</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364</v>
      </c>
      <c r="Z59" s="10">
        <f t="shared" si="5"/>
        <v>108</v>
      </c>
      <c r="AA59" s="10" t="str">
        <f t="shared" si="6"/>
        <v/>
      </c>
      <c r="AB59" s="10" t="str">
        <f t="shared" si="7"/>
        <v/>
      </c>
      <c r="AC59" s="10" t="str">
        <f t="shared" si="8"/>
        <v/>
      </c>
      <c r="AD59" s="10" t="str">
        <f t="shared" si="9"/>
        <v/>
      </c>
      <c r="AE59" s="10">
        <f t="shared" si="10"/>
        <v>70</v>
      </c>
      <c r="AF59" s="10" t="str">
        <f t="shared" si="11"/>
        <v/>
      </c>
      <c r="AG59" s="10" t="str">
        <f t="shared" si="12"/>
        <v/>
      </c>
      <c r="AH59" s="10" t="str">
        <f t="shared" si="13"/>
        <v/>
      </c>
      <c r="AI59" s="13" t="str">
        <f t="shared" si="14"/>
        <v>29</v>
      </c>
      <c r="AJ59" s="11">
        <f t="shared" si="15"/>
        <v>29</v>
      </c>
    </row>
    <row r="60" spans="1:36" x14ac:dyDescent="0.25">
      <c r="A60" s="1">
        <v>42</v>
      </c>
      <c r="B60" s="4">
        <v>48</v>
      </c>
      <c r="C60" s="9" t="s">
        <v>425</v>
      </c>
      <c r="D60" s="9" t="s">
        <v>60</v>
      </c>
      <c r="E60" s="9" t="s">
        <v>109</v>
      </c>
      <c r="F60" s="9">
        <v>3370280668</v>
      </c>
      <c r="G60" s="9" t="s">
        <v>32</v>
      </c>
      <c r="H60" s="27"/>
      <c r="I60" s="6">
        <v>8</v>
      </c>
      <c r="J60" s="6">
        <v>8</v>
      </c>
      <c r="K60" s="9">
        <v>28</v>
      </c>
      <c r="L60" s="7">
        <f t="shared" si="16"/>
        <v>70</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364</v>
      </c>
      <c r="Z60" s="10">
        <f t="shared" si="5"/>
        <v>108</v>
      </c>
      <c r="AA60" s="10" t="str">
        <f t="shared" si="6"/>
        <v/>
      </c>
      <c r="AB60" s="10" t="str">
        <f t="shared" si="7"/>
        <v/>
      </c>
      <c r="AC60" s="10" t="str">
        <f t="shared" si="8"/>
        <v/>
      </c>
      <c r="AD60" s="10" t="str">
        <f t="shared" si="9"/>
        <v/>
      </c>
      <c r="AE60" s="10">
        <f t="shared" si="10"/>
        <v>70</v>
      </c>
      <c r="AF60" s="10" t="str">
        <f t="shared" si="11"/>
        <v/>
      </c>
      <c r="AG60" s="10" t="str">
        <f t="shared" si="12"/>
        <v/>
      </c>
      <c r="AH60" s="10" t="str">
        <f t="shared" si="13"/>
        <v/>
      </c>
      <c r="AI60" s="13" t="str">
        <f t="shared" si="14"/>
        <v>29</v>
      </c>
      <c r="AJ60" s="11">
        <f t="shared" si="15"/>
        <v>29</v>
      </c>
    </row>
    <row r="61" spans="1:36" x14ac:dyDescent="0.25">
      <c r="A61" s="1">
        <v>43</v>
      </c>
      <c r="B61" s="4">
        <v>48</v>
      </c>
      <c r="C61" s="9" t="s">
        <v>426</v>
      </c>
      <c r="D61" s="9" t="s">
        <v>427</v>
      </c>
      <c r="E61" s="9" t="s">
        <v>133</v>
      </c>
      <c r="F61" s="9">
        <v>405034064</v>
      </c>
      <c r="G61" s="9" t="s">
        <v>28</v>
      </c>
      <c r="H61" s="27"/>
      <c r="I61" s="6">
        <v>8</v>
      </c>
      <c r="J61" s="6">
        <v>8</v>
      </c>
      <c r="K61" s="9">
        <v>28</v>
      </c>
      <c r="L61" s="7">
        <f t="shared" si="16"/>
        <v>70</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364</v>
      </c>
      <c r="Z61" s="10">
        <f t="shared" si="5"/>
        <v>108</v>
      </c>
      <c r="AA61" s="10" t="str">
        <f t="shared" si="6"/>
        <v/>
      </c>
      <c r="AB61" s="10" t="str">
        <f t="shared" si="7"/>
        <v/>
      </c>
      <c r="AC61" s="10" t="str">
        <f t="shared" si="8"/>
        <v/>
      </c>
      <c r="AD61" s="10" t="str">
        <f t="shared" si="9"/>
        <v/>
      </c>
      <c r="AE61" s="10">
        <f t="shared" si="10"/>
        <v>70</v>
      </c>
      <c r="AF61" s="10" t="str">
        <f t="shared" si="11"/>
        <v/>
      </c>
      <c r="AG61" s="10" t="str">
        <f t="shared" si="12"/>
        <v/>
      </c>
      <c r="AH61" s="10" t="str">
        <f t="shared" si="13"/>
        <v/>
      </c>
      <c r="AI61" s="13" t="str">
        <f t="shared" si="14"/>
        <v>29</v>
      </c>
      <c r="AJ61" s="11">
        <f t="shared" si="15"/>
        <v>29</v>
      </c>
    </row>
    <row r="62" spans="1:36" x14ac:dyDescent="0.25">
      <c r="A62" s="1">
        <v>44</v>
      </c>
      <c r="B62" s="4">
        <v>48</v>
      </c>
      <c r="C62" s="9" t="s">
        <v>428</v>
      </c>
      <c r="D62" s="9" t="s">
        <v>75</v>
      </c>
      <c r="E62" s="9" t="s">
        <v>58</v>
      </c>
      <c r="F62" s="9">
        <v>1864590534</v>
      </c>
      <c r="G62" s="9" t="s">
        <v>28</v>
      </c>
      <c r="H62" s="27"/>
      <c r="I62" s="6">
        <v>8</v>
      </c>
      <c r="J62" s="6">
        <v>8</v>
      </c>
      <c r="K62" s="9">
        <v>28</v>
      </c>
      <c r="L62" s="7">
        <f t="shared" si="16"/>
        <v>70</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364</v>
      </c>
      <c r="Z62" s="10">
        <f t="shared" si="5"/>
        <v>108</v>
      </c>
      <c r="AA62" s="10" t="str">
        <f t="shared" si="6"/>
        <v/>
      </c>
      <c r="AB62" s="10" t="str">
        <f t="shared" si="7"/>
        <v/>
      </c>
      <c r="AC62" s="10" t="str">
        <f t="shared" si="8"/>
        <v/>
      </c>
      <c r="AD62" s="10" t="str">
        <f t="shared" si="9"/>
        <v/>
      </c>
      <c r="AE62" s="10">
        <f t="shared" si="10"/>
        <v>70</v>
      </c>
      <c r="AF62" s="10" t="str">
        <f t="shared" si="11"/>
        <v/>
      </c>
      <c r="AG62" s="10" t="str">
        <f t="shared" si="12"/>
        <v/>
      </c>
      <c r="AH62" s="10" t="str">
        <f t="shared" si="13"/>
        <v/>
      </c>
      <c r="AI62" s="13" t="str">
        <f t="shared" si="14"/>
        <v>29</v>
      </c>
      <c r="AJ62" s="11">
        <f t="shared" si="15"/>
        <v>29</v>
      </c>
    </row>
    <row r="63" spans="1:36" x14ac:dyDescent="0.25">
      <c r="A63" s="1">
        <v>45</v>
      </c>
      <c r="B63" s="4">
        <v>48</v>
      </c>
      <c r="C63" s="9" t="s">
        <v>429</v>
      </c>
      <c r="D63" s="9" t="s">
        <v>190</v>
      </c>
      <c r="E63" s="9" t="s">
        <v>219</v>
      </c>
      <c r="F63" s="9">
        <v>1683690189</v>
      </c>
      <c r="G63" s="9" t="s">
        <v>371</v>
      </c>
      <c r="H63" s="27"/>
      <c r="I63" s="6">
        <v>8</v>
      </c>
      <c r="J63" s="6">
        <v>8</v>
      </c>
      <c r="K63" s="9">
        <v>28</v>
      </c>
      <c r="L63" s="7">
        <f t="shared" si="16"/>
        <v>70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365</v>
      </c>
      <c r="Z63" s="10" t="str">
        <f t="shared" si="5"/>
        <v/>
      </c>
      <c r="AA63" s="10" t="str">
        <f t="shared" si="6"/>
        <v/>
      </c>
      <c r="AB63" s="10" t="str">
        <f t="shared" si="7"/>
        <v/>
      </c>
      <c r="AC63" s="10" t="str">
        <f t="shared" si="8"/>
        <v/>
      </c>
      <c r="AD63" s="10" t="str">
        <f t="shared" si="9"/>
        <v/>
      </c>
      <c r="AE63" s="10">
        <f t="shared" si="10"/>
        <v>70</v>
      </c>
      <c r="AF63" s="10" t="str">
        <f t="shared" si="11"/>
        <v/>
      </c>
      <c r="AG63" s="10" t="str">
        <f t="shared" si="12"/>
        <v/>
      </c>
      <c r="AH63" s="10" t="str">
        <f t="shared" si="13"/>
        <v/>
      </c>
      <c r="AI63" s="13" t="str">
        <f t="shared" si="14"/>
        <v>29</v>
      </c>
      <c r="AJ63" s="11">
        <f t="shared" si="15"/>
        <v>29</v>
      </c>
    </row>
    <row r="64" spans="1:36" x14ac:dyDescent="0.25">
      <c r="A64" s="1">
        <v>46</v>
      </c>
      <c r="B64" s="4">
        <v>48</v>
      </c>
      <c r="C64" s="9" t="s">
        <v>430</v>
      </c>
      <c r="D64" s="9" t="s">
        <v>431</v>
      </c>
      <c r="E64" s="9" t="s">
        <v>133</v>
      </c>
      <c r="F64" s="9">
        <v>985615288</v>
      </c>
      <c r="G64" s="9" t="s">
        <v>28</v>
      </c>
      <c r="H64" s="27"/>
      <c r="I64" s="6">
        <v>8</v>
      </c>
      <c r="J64" s="6">
        <v>8</v>
      </c>
      <c r="K64" s="9">
        <v>28</v>
      </c>
      <c r="L64" s="7">
        <f t="shared" si="16"/>
        <v>70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364</v>
      </c>
      <c r="Z64" s="10">
        <f t="shared" si="5"/>
        <v>108</v>
      </c>
      <c r="AA64" s="10" t="str">
        <f t="shared" si="6"/>
        <v/>
      </c>
      <c r="AB64" s="10" t="str">
        <f t="shared" si="7"/>
        <v/>
      </c>
      <c r="AC64" s="10" t="str">
        <f t="shared" si="8"/>
        <v/>
      </c>
      <c r="AD64" s="10" t="str">
        <f t="shared" si="9"/>
        <v/>
      </c>
      <c r="AE64" s="10">
        <f t="shared" si="10"/>
        <v>70</v>
      </c>
      <c r="AF64" s="10" t="str">
        <f t="shared" si="11"/>
        <v/>
      </c>
      <c r="AG64" s="10" t="str">
        <f t="shared" si="12"/>
        <v/>
      </c>
      <c r="AH64" s="10" t="str">
        <f t="shared" si="13"/>
        <v/>
      </c>
      <c r="AI64" s="13" t="str">
        <f t="shared" si="14"/>
        <v>29</v>
      </c>
      <c r="AJ64" s="11">
        <f t="shared" si="15"/>
        <v>29</v>
      </c>
    </row>
    <row r="65" spans="1:36" x14ac:dyDescent="0.25">
      <c r="A65" s="1">
        <v>47</v>
      </c>
      <c r="B65" s="4">
        <v>48</v>
      </c>
      <c r="C65" s="9" t="s">
        <v>432</v>
      </c>
      <c r="D65" s="9" t="s">
        <v>149</v>
      </c>
      <c r="E65" s="9" t="s">
        <v>52</v>
      </c>
      <c r="F65" s="9">
        <v>2127057299</v>
      </c>
      <c r="G65" s="9" t="s">
        <v>28</v>
      </c>
      <c r="H65" s="27"/>
      <c r="I65" s="6">
        <v>8</v>
      </c>
      <c r="J65" s="6">
        <v>8</v>
      </c>
      <c r="K65" s="9">
        <v>28</v>
      </c>
      <c r="L65" s="7">
        <f t="shared" si="16"/>
        <v>70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364</v>
      </c>
      <c r="Z65" s="10">
        <f t="shared" si="5"/>
        <v>108</v>
      </c>
      <c r="AA65" s="10" t="str">
        <f t="shared" si="6"/>
        <v/>
      </c>
      <c r="AB65" s="10" t="str">
        <f t="shared" si="7"/>
        <v/>
      </c>
      <c r="AC65" s="10" t="str">
        <f t="shared" si="8"/>
        <v/>
      </c>
      <c r="AD65" s="10" t="str">
        <f t="shared" si="9"/>
        <v/>
      </c>
      <c r="AE65" s="10">
        <f t="shared" si="10"/>
        <v>70</v>
      </c>
      <c r="AF65" s="10" t="str">
        <f t="shared" si="11"/>
        <v/>
      </c>
      <c r="AG65" s="10" t="str">
        <f t="shared" si="12"/>
        <v/>
      </c>
      <c r="AH65" s="10" t="str">
        <f t="shared" si="13"/>
        <v/>
      </c>
      <c r="AI65" s="13" t="str">
        <f t="shared" si="14"/>
        <v>29</v>
      </c>
      <c r="AJ65" s="11">
        <f t="shared" si="15"/>
        <v>29</v>
      </c>
    </row>
    <row r="66" spans="1:36" x14ac:dyDescent="0.25">
      <c r="A66" s="1">
        <v>48</v>
      </c>
      <c r="B66" s="4">
        <v>48</v>
      </c>
      <c r="C66" s="9" t="s">
        <v>433</v>
      </c>
      <c r="D66" s="9" t="s">
        <v>184</v>
      </c>
      <c r="E66" s="9" t="s">
        <v>157</v>
      </c>
      <c r="F66" s="9">
        <v>2379429064</v>
      </c>
      <c r="G66" s="9" t="s">
        <v>32</v>
      </c>
      <c r="H66" s="27"/>
      <c r="I66" s="6">
        <v>8</v>
      </c>
      <c r="J66" s="6">
        <v>8</v>
      </c>
      <c r="K66" s="9">
        <v>28</v>
      </c>
      <c r="L66" s="7">
        <f t="shared" si="16"/>
        <v>70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364</v>
      </c>
      <c r="Z66" s="10">
        <f t="shared" si="5"/>
        <v>108</v>
      </c>
      <c r="AA66" s="10" t="str">
        <f t="shared" si="6"/>
        <v/>
      </c>
      <c r="AB66" s="10" t="str">
        <f t="shared" si="7"/>
        <v/>
      </c>
      <c r="AC66" s="10" t="str">
        <f t="shared" si="8"/>
        <v/>
      </c>
      <c r="AD66" s="10" t="str">
        <f t="shared" si="9"/>
        <v/>
      </c>
      <c r="AE66" s="10">
        <f t="shared" si="10"/>
        <v>70</v>
      </c>
      <c r="AF66" s="10" t="str">
        <f t="shared" si="11"/>
        <v/>
      </c>
      <c r="AG66" s="10" t="str">
        <f t="shared" si="12"/>
        <v/>
      </c>
      <c r="AH66" s="10" t="str">
        <f t="shared" si="13"/>
        <v/>
      </c>
      <c r="AI66" s="13" t="str">
        <f t="shared" si="14"/>
        <v>29</v>
      </c>
      <c r="AJ66" s="11">
        <f t="shared" si="15"/>
        <v>29</v>
      </c>
    </row>
    <row r="67" spans="1:36" x14ac:dyDescent="0.25">
      <c r="A67" s="1">
        <v>49</v>
      </c>
      <c r="B67" s="4">
        <v>48</v>
      </c>
      <c r="C67" s="9" t="s">
        <v>434</v>
      </c>
      <c r="D67" s="9" t="s">
        <v>435</v>
      </c>
      <c r="E67" s="9" t="s">
        <v>436</v>
      </c>
      <c r="F67" s="9">
        <v>3262718271</v>
      </c>
      <c r="G67" s="9" t="s">
        <v>371</v>
      </c>
      <c r="H67" s="27"/>
      <c r="I67" s="6">
        <v>8</v>
      </c>
      <c r="J67" s="6">
        <v>8</v>
      </c>
      <c r="K67" s="9">
        <v>28</v>
      </c>
      <c r="L67" s="7">
        <f t="shared" si="16"/>
        <v>70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365</v>
      </c>
      <c r="Z67" s="10" t="str">
        <f t="shared" si="5"/>
        <v/>
      </c>
      <c r="AA67" s="10" t="str">
        <f t="shared" si="6"/>
        <v/>
      </c>
      <c r="AB67" s="10" t="str">
        <f t="shared" si="7"/>
        <v/>
      </c>
      <c r="AC67" s="10" t="str">
        <f t="shared" si="8"/>
        <v/>
      </c>
      <c r="AD67" s="10" t="str">
        <f t="shared" si="9"/>
        <v/>
      </c>
      <c r="AE67" s="10">
        <f t="shared" si="10"/>
        <v>70</v>
      </c>
      <c r="AF67" s="10" t="str">
        <f t="shared" si="11"/>
        <v/>
      </c>
      <c r="AG67" s="10" t="str">
        <f t="shared" si="12"/>
        <v/>
      </c>
      <c r="AH67" s="10" t="str">
        <f t="shared" si="13"/>
        <v/>
      </c>
      <c r="AI67" s="13" t="str">
        <f t="shared" si="14"/>
        <v>29</v>
      </c>
      <c r="AJ67" s="11">
        <f t="shared" si="15"/>
        <v>29</v>
      </c>
    </row>
    <row r="68" spans="1:36" x14ac:dyDescent="0.25">
      <c r="A68" s="1">
        <v>50</v>
      </c>
      <c r="B68" s="4">
        <v>48</v>
      </c>
      <c r="C68" s="9" t="s">
        <v>437</v>
      </c>
      <c r="D68" s="9" t="s">
        <v>42</v>
      </c>
      <c r="E68" s="9" t="s">
        <v>34</v>
      </c>
      <c r="F68" s="9">
        <v>547891950</v>
      </c>
      <c r="G68" s="9" t="s">
        <v>371</v>
      </c>
      <c r="H68" s="27"/>
      <c r="I68" s="6">
        <v>8</v>
      </c>
      <c r="J68" s="6">
        <v>8</v>
      </c>
      <c r="K68" s="9">
        <v>28</v>
      </c>
      <c r="L68" s="7">
        <f t="shared" si="16"/>
        <v>70</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364</v>
      </c>
      <c r="Z68" s="10">
        <f t="shared" si="5"/>
        <v>108</v>
      </c>
      <c r="AA68" s="10" t="str">
        <f t="shared" si="6"/>
        <v/>
      </c>
      <c r="AB68" s="10" t="str">
        <f t="shared" si="7"/>
        <v/>
      </c>
      <c r="AC68" s="10" t="str">
        <f t="shared" si="8"/>
        <v/>
      </c>
      <c r="AD68" s="10" t="str">
        <f t="shared" si="9"/>
        <v/>
      </c>
      <c r="AE68" s="10">
        <f t="shared" si="10"/>
        <v>70</v>
      </c>
      <c r="AF68" s="10" t="str">
        <f t="shared" si="11"/>
        <v/>
      </c>
      <c r="AG68" s="10" t="str">
        <f t="shared" si="12"/>
        <v/>
      </c>
      <c r="AH68" s="10" t="str">
        <f t="shared" si="13"/>
        <v/>
      </c>
      <c r="AI68" s="13" t="str">
        <f t="shared" si="14"/>
        <v>29</v>
      </c>
      <c r="AJ68" s="11">
        <f t="shared" si="15"/>
        <v>29</v>
      </c>
    </row>
    <row r="69" spans="1:36" x14ac:dyDescent="0.25">
      <c r="A69" s="1">
        <v>51</v>
      </c>
      <c r="B69" s="4">
        <v>48</v>
      </c>
      <c r="C69" s="9" t="s">
        <v>438</v>
      </c>
      <c r="D69" s="9" t="s">
        <v>289</v>
      </c>
      <c r="E69" s="9" t="s">
        <v>124</v>
      </c>
      <c r="F69" s="9">
        <v>2415331269</v>
      </c>
      <c r="G69" s="9" t="s">
        <v>32</v>
      </c>
      <c r="H69" s="27"/>
      <c r="I69" s="6">
        <v>8</v>
      </c>
      <c r="J69" s="6">
        <v>8</v>
      </c>
      <c r="K69" s="9">
        <v>28</v>
      </c>
      <c r="L69" s="7">
        <f t="shared" si="16"/>
        <v>70</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364</v>
      </c>
      <c r="Z69" s="10">
        <f t="shared" si="5"/>
        <v>108</v>
      </c>
      <c r="AA69" s="10" t="str">
        <f t="shared" si="6"/>
        <v/>
      </c>
      <c r="AB69" s="10" t="str">
        <f t="shared" si="7"/>
        <v/>
      </c>
      <c r="AC69" s="10" t="str">
        <f t="shared" si="8"/>
        <v/>
      </c>
      <c r="AD69" s="10" t="str">
        <f t="shared" si="9"/>
        <v/>
      </c>
      <c r="AE69" s="10">
        <f t="shared" si="10"/>
        <v>70</v>
      </c>
      <c r="AF69" s="10" t="str">
        <f t="shared" si="11"/>
        <v/>
      </c>
      <c r="AG69" s="10" t="str">
        <f t="shared" si="12"/>
        <v/>
      </c>
      <c r="AH69" s="10" t="str">
        <f t="shared" si="13"/>
        <v/>
      </c>
      <c r="AI69" s="13" t="str">
        <f t="shared" si="14"/>
        <v>29</v>
      </c>
      <c r="AJ69" s="11">
        <f t="shared" si="15"/>
        <v>29</v>
      </c>
    </row>
    <row r="70" spans="1:36" x14ac:dyDescent="0.25">
      <c r="A70" s="1">
        <v>52</v>
      </c>
      <c r="B70" s="4">
        <v>48</v>
      </c>
      <c r="C70" s="9" t="s">
        <v>439</v>
      </c>
      <c r="D70" s="9" t="s">
        <v>123</v>
      </c>
      <c r="E70" s="9" t="s">
        <v>64</v>
      </c>
      <c r="F70" s="9">
        <v>1983403399</v>
      </c>
      <c r="G70" s="9" t="s">
        <v>28</v>
      </c>
      <c r="H70" s="27"/>
      <c r="I70" s="6">
        <v>8</v>
      </c>
      <c r="J70" s="6">
        <v>8</v>
      </c>
      <c r="K70" s="9">
        <v>28</v>
      </c>
      <c r="L70" s="7">
        <f t="shared" si="16"/>
        <v>70</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364</v>
      </c>
      <c r="Z70" s="10">
        <f t="shared" si="5"/>
        <v>108</v>
      </c>
      <c r="AA70" s="10" t="str">
        <f t="shared" si="6"/>
        <v/>
      </c>
      <c r="AB70" s="10" t="str">
        <f t="shared" si="7"/>
        <v/>
      </c>
      <c r="AC70" s="10" t="str">
        <f t="shared" si="8"/>
        <v/>
      </c>
      <c r="AD70" s="10" t="str">
        <f t="shared" si="9"/>
        <v/>
      </c>
      <c r="AE70" s="10">
        <f t="shared" si="10"/>
        <v>70</v>
      </c>
      <c r="AF70" s="10" t="str">
        <f t="shared" si="11"/>
        <v/>
      </c>
      <c r="AG70" s="10" t="str">
        <f t="shared" si="12"/>
        <v/>
      </c>
      <c r="AH70" s="10" t="str">
        <f t="shared" si="13"/>
        <v/>
      </c>
      <c r="AI70" s="13" t="str">
        <f t="shared" si="14"/>
        <v>29</v>
      </c>
      <c r="AJ70" s="11">
        <f t="shared" si="15"/>
        <v>29</v>
      </c>
    </row>
    <row r="71" spans="1:36" x14ac:dyDescent="0.25">
      <c r="A71" s="1">
        <v>53</v>
      </c>
      <c r="B71" s="4">
        <v>48</v>
      </c>
      <c r="C71" s="9" t="s">
        <v>440</v>
      </c>
      <c r="D71" s="9" t="s">
        <v>68</v>
      </c>
      <c r="E71" s="9" t="s">
        <v>31</v>
      </c>
      <c r="F71" s="9">
        <v>3359018781</v>
      </c>
      <c r="G71" s="9" t="s">
        <v>32</v>
      </c>
      <c r="H71" s="27"/>
      <c r="I71" s="6">
        <v>8</v>
      </c>
      <c r="J71" s="6">
        <v>8</v>
      </c>
      <c r="K71" s="9">
        <v>28</v>
      </c>
      <c r="L71" s="7">
        <f t="shared" si="16"/>
        <v>70</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364</v>
      </c>
      <c r="Z71" s="10">
        <f t="shared" si="5"/>
        <v>108</v>
      </c>
      <c r="AA71" s="10" t="str">
        <f t="shared" si="6"/>
        <v/>
      </c>
      <c r="AB71" s="10" t="str">
        <f t="shared" si="7"/>
        <v/>
      </c>
      <c r="AC71" s="10" t="str">
        <f t="shared" si="8"/>
        <v/>
      </c>
      <c r="AD71" s="10" t="str">
        <f t="shared" si="9"/>
        <v/>
      </c>
      <c r="AE71" s="10">
        <f t="shared" si="10"/>
        <v>70</v>
      </c>
      <c r="AF71" s="10" t="str">
        <f t="shared" si="11"/>
        <v/>
      </c>
      <c r="AG71" s="10" t="str">
        <f t="shared" si="12"/>
        <v/>
      </c>
      <c r="AH71" s="10" t="str">
        <f t="shared" si="13"/>
        <v/>
      </c>
      <c r="AI71" s="13" t="str">
        <f t="shared" si="14"/>
        <v>29</v>
      </c>
      <c r="AJ71" s="11">
        <f t="shared" si="15"/>
        <v>29</v>
      </c>
    </row>
    <row r="72" spans="1:36" x14ac:dyDescent="0.25">
      <c r="A72" s="1">
        <v>54</v>
      </c>
      <c r="B72" s="4">
        <v>48</v>
      </c>
      <c r="C72" s="9" t="s">
        <v>441</v>
      </c>
      <c r="D72" s="9" t="s">
        <v>213</v>
      </c>
      <c r="E72" s="9" t="s">
        <v>52</v>
      </c>
      <c r="F72" s="9">
        <v>856229779</v>
      </c>
      <c r="G72" s="9" t="s">
        <v>28</v>
      </c>
      <c r="H72" s="27"/>
      <c r="I72" s="6">
        <v>8</v>
      </c>
      <c r="J72" s="6">
        <v>8</v>
      </c>
      <c r="K72" s="9">
        <v>26</v>
      </c>
      <c r="L72" s="7">
        <f t="shared" si="16"/>
        <v>65</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365</v>
      </c>
      <c r="Z72" s="10" t="str">
        <f t="shared" si="5"/>
        <v/>
      </c>
      <c r="AA72" s="10" t="str">
        <f t="shared" si="6"/>
        <v/>
      </c>
      <c r="AB72" s="10" t="str">
        <f t="shared" si="7"/>
        <v/>
      </c>
      <c r="AC72" s="10" t="str">
        <f t="shared" si="8"/>
        <v/>
      </c>
      <c r="AD72" s="10" t="str">
        <f t="shared" si="9"/>
        <v/>
      </c>
      <c r="AE72" s="10">
        <f t="shared" si="10"/>
        <v>65</v>
      </c>
      <c r="AF72" s="10" t="str">
        <f t="shared" si="11"/>
        <v/>
      </c>
      <c r="AG72" s="10" t="str">
        <f t="shared" si="12"/>
        <v/>
      </c>
      <c r="AH72" s="10" t="str">
        <f t="shared" si="13"/>
        <v/>
      </c>
      <c r="AI72" s="13" t="str">
        <f t="shared" si="14"/>
        <v>54</v>
      </c>
      <c r="AJ72" s="11">
        <f t="shared" si="15"/>
        <v>54</v>
      </c>
    </row>
    <row r="73" spans="1:36" x14ac:dyDescent="0.25">
      <c r="A73" s="1">
        <v>55</v>
      </c>
      <c r="B73" s="4">
        <v>48</v>
      </c>
      <c r="C73" s="9" t="s">
        <v>367</v>
      </c>
      <c r="D73" s="9" t="s">
        <v>442</v>
      </c>
      <c r="E73" s="9" t="s">
        <v>443</v>
      </c>
      <c r="F73" s="9">
        <v>3131910979</v>
      </c>
      <c r="G73" s="9" t="s">
        <v>28</v>
      </c>
      <c r="H73" s="27"/>
      <c r="I73" s="6">
        <v>8</v>
      </c>
      <c r="J73" s="6">
        <v>8</v>
      </c>
      <c r="K73" s="9">
        <v>26</v>
      </c>
      <c r="L73" s="7">
        <f t="shared" si="16"/>
        <v>65</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365</v>
      </c>
      <c r="Z73" s="10" t="str">
        <f t="shared" si="5"/>
        <v/>
      </c>
      <c r="AA73" s="10" t="str">
        <f t="shared" si="6"/>
        <v/>
      </c>
      <c r="AB73" s="10" t="str">
        <f t="shared" si="7"/>
        <v/>
      </c>
      <c r="AC73" s="10" t="str">
        <f t="shared" si="8"/>
        <v/>
      </c>
      <c r="AD73" s="10" t="str">
        <f t="shared" si="9"/>
        <v/>
      </c>
      <c r="AE73" s="10">
        <f t="shared" si="10"/>
        <v>65</v>
      </c>
      <c r="AF73" s="10" t="str">
        <f t="shared" si="11"/>
        <v/>
      </c>
      <c r="AG73" s="10" t="str">
        <f t="shared" si="12"/>
        <v/>
      </c>
      <c r="AH73" s="10" t="str">
        <f t="shared" si="13"/>
        <v/>
      </c>
      <c r="AI73" s="13" t="str">
        <f t="shared" si="14"/>
        <v>54</v>
      </c>
      <c r="AJ73" s="11">
        <f t="shared" si="15"/>
        <v>54</v>
      </c>
    </row>
    <row r="74" spans="1:36" x14ac:dyDescent="0.25">
      <c r="A74" s="1">
        <v>56</v>
      </c>
      <c r="B74" s="4">
        <v>48</v>
      </c>
      <c r="C74" s="9" t="s">
        <v>444</v>
      </c>
      <c r="D74" s="9" t="s">
        <v>188</v>
      </c>
      <c r="E74" s="9" t="s">
        <v>150</v>
      </c>
      <c r="F74" s="9">
        <v>1561658948</v>
      </c>
      <c r="G74" s="9" t="s">
        <v>28</v>
      </c>
      <c r="H74" s="27"/>
      <c r="I74" s="6">
        <v>8</v>
      </c>
      <c r="J74" s="6">
        <v>8</v>
      </c>
      <c r="K74" s="9">
        <v>26</v>
      </c>
      <c r="L74" s="7">
        <f t="shared" si="16"/>
        <v>65</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365</v>
      </c>
      <c r="Z74" s="10" t="str">
        <f t="shared" si="5"/>
        <v/>
      </c>
      <c r="AA74" s="10" t="str">
        <f t="shared" si="6"/>
        <v/>
      </c>
      <c r="AB74" s="10" t="str">
        <f t="shared" si="7"/>
        <v/>
      </c>
      <c r="AC74" s="10" t="str">
        <f t="shared" si="8"/>
        <v/>
      </c>
      <c r="AD74" s="10" t="str">
        <f t="shared" si="9"/>
        <v/>
      </c>
      <c r="AE74" s="10">
        <f t="shared" si="10"/>
        <v>65</v>
      </c>
      <c r="AF74" s="10" t="str">
        <f t="shared" si="11"/>
        <v/>
      </c>
      <c r="AG74" s="10" t="str">
        <f t="shared" si="12"/>
        <v/>
      </c>
      <c r="AH74" s="10" t="str">
        <f t="shared" si="13"/>
        <v/>
      </c>
      <c r="AI74" s="13" t="str">
        <f t="shared" si="14"/>
        <v>54</v>
      </c>
      <c r="AJ74" s="11">
        <f t="shared" si="15"/>
        <v>54</v>
      </c>
    </row>
    <row r="75" spans="1:36" x14ac:dyDescent="0.25">
      <c r="A75" s="1">
        <v>57</v>
      </c>
      <c r="B75" s="4">
        <v>48</v>
      </c>
      <c r="C75" s="9" t="s">
        <v>240</v>
      </c>
      <c r="D75" s="9" t="s">
        <v>30</v>
      </c>
      <c r="E75" s="9" t="s">
        <v>242</v>
      </c>
      <c r="F75" s="9">
        <v>705836754</v>
      </c>
      <c r="G75" s="9" t="s">
        <v>28</v>
      </c>
      <c r="H75" s="27"/>
      <c r="I75" s="6">
        <v>8</v>
      </c>
      <c r="J75" s="6">
        <v>8</v>
      </c>
      <c r="K75" s="9">
        <v>26</v>
      </c>
      <c r="L75" s="7">
        <f t="shared" si="16"/>
        <v>65</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365</v>
      </c>
      <c r="Z75" s="10" t="str">
        <f t="shared" si="5"/>
        <v/>
      </c>
      <c r="AA75" s="10" t="str">
        <f t="shared" si="6"/>
        <v/>
      </c>
      <c r="AB75" s="10" t="str">
        <f t="shared" si="7"/>
        <v/>
      </c>
      <c r="AC75" s="10" t="str">
        <f t="shared" si="8"/>
        <v/>
      </c>
      <c r="AD75" s="10" t="str">
        <f t="shared" si="9"/>
        <v/>
      </c>
      <c r="AE75" s="10">
        <f t="shared" si="10"/>
        <v>65</v>
      </c>
      <c r="AF75" s="10" t="str">
        <f t="shared" si="11"/>
        <v/>
      </c>
      <c r="AG75" s="10" t="str">
        <f t="shared" si="12"/>
        <v/>
      </c>
      <c r="AH75" s="10" t="str">
        <f t="shared" si="13"/>
        <v/>
      </c>
      <c r="AI75" s="13" t="str">
        <f t="shared" si="14"/>
        <v>54</v>
      </c>
      <c r="AJ75" s="11">
        <f t="shared" si="15"/>
        <v>54</v>
      </c>
    </row>
    <row r="76" spans="1:36" x14ac:dyDescent="0.25">
      <c r="A76" s="1">
        <v>58</v>
      </c>
      <c r="B76" s="4">
        <v>48</v>
      </c>
      <c r="C76" s="9" t="s">
        <v>445</v>
      </c>
      <c r="D76" s="9" t="s">
        <v>239</v>
      </c>
      <c r="E76" s="9" t="s">
        <v>100</v>
      </c>
      <c r="F76" s="9">
        <v>1221199423</v>
      </c>
      <c r="G76" s="9" t="s">
        <v>32</v>
      </c>
      <c r="H76" s="27"/>
      <c r="I76" s="6">
        <v>8</v>
      </c>
      <c r="J76" s="6">
        <v>8</v>
      </c>
      <c r="K76" s="9">
        <v>26</v>
      </c>
      <c r="L76" s="7">
        <f t="shared" si="16"/>
        <v>65</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364</v>
      </c>
      <c r="Z76" s="10">
        <f t="shared" si="5"/>
        <v>108</v>
      </c>
      <c r="AA76" s="10" t="str">
        <f t="shared" si="6"/>
        <v/>
      </c>
      <c r="AB76" s="10" t="str">
        <f t="shared" si="7"/>
        <v/>
      </c>
      <c r="AC76" s="10" t="str">
        <f t="shared" si="8"/>
        <v/>
      </c>
      <c r="AD76" s="10" t="str">
        <f t="shared" si="9"/>
        <v/>
      </c>
      <c r="AE76" s="10">
        <f t="shared" si="10"/>
        <v>65</v>
      </c>
      <c r="AF76" s="10" t="str">
        <f t="shared" si="11"/>
        <v/>
      </c>
      <c r="AG76" s="10" t="str">
        <f t="shared" si="12"/>
        <v/>
      </c>
      <c r="AH76" s="10" t="str">
        <f t="shared" si="13"/>
        <v/>
      </c>
      <c r="AI76" s="13" t="str">
        <f t="shared" si="14"/>
        <v>54</v>
      </c>
      <c r="AJ76" s="11">
        <f t="shared" si="15"/>
        <v>54</v>
      </c>
    </row>
    <row r="77" spans="1:36" x14ac:dyDescent="0.25">
      <c r="A77" s="1">
        <v>59</v>
      </c>
      <c r="B77" s="4">
        <v>48</v>
      </c>
      <c r="C77" s="9" t="s">
        <v>446</v>
      </c>
      <c r="D77" s="9" t="s">
        <v>195</v>
      </c>
      <c r="E77" s="9" t="s">
        <v>124</v>
      </c>
      <c r="F77" s="9">
        <v>1827007550</v>
      </c>
      <c r="G77" s="9" t="s">
        <v>28</v>
      </c>
      <c r="H77" s="27"/>
      <c r="I77" s="6">
        <v>8</v>
      </c>
      <c r="J77" s="6">
        <v>8</v>
      </c>
      <c r="K77" s="9">
        <v>26</v>
      </c>
      <c r="L77" s="7">
        <f t="shared" si="16"/>
        <v>65</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365</v>
      </c>
      <c r="Z77" s="10" t="str">
        <f t="shared" si="5"/>
        <v/>
      </c>
      <c r="AA77" s="10" t="str">
        <f t="shared" si="6"/>
        <v/>
      </c>
      <c r="AB77" s="10" t="str">
        <f t="shared" si="7"/>
        <v/>
      </c>
      <c r="AC77" s="10" t="str">
        <f t="shared" si="8"/>
        <v/>
      </c>
      <c r="AD77" s="10" t="str">
        <f t="shared" si="9"/>
        <v/>
      </c>
      <c r="AE77" s="10">
        <f t="shared" si="10"/>
        <v>65</v>
      </c>
      <c r="AF77" s="10" t="str">
        <f t="shared" si="11"/>
        <v/>
      </c>
      <c r="AG77" s="10" t="str">
        <f t="shared" si="12"/>
        <v/>
      </c>
      <c r="AH77" s="10" t="str">
        <f t="shared" si="13"/>
        <v/>
      </c>
      <c r="AI77" s="13" t="str">
        <f t="shared" si="14"/>
        <v>54</v>
      </c>
      <c r="AJ77" s="11">
        <f t="shared" si="15"/>
        <v>54</v>
      </c>
    </row>
    <row r="78" spans="1:36" x14ac:dyDescent="0.25">
      <c r="A78" s="1">
        <v>60</v>
      </c>
      <c r="B78" s="4">
        <v>48</v>
      </c>
      <c r="C78" s="9" t="s">
        <v>447</v>
      </c>
      <c r="D78" s="9" t="s">
        <v>448</v>
      </c>
      <c r="E78" s="9" t="s">
        <v>76</v>
      </c>
      <c r="F78" s="9">
        <v>4176592206</v>
      </c>
      <c r="G78" s="9" t="s">
        <v>28</v>
      </c>
      <c r="H78" s="27"/>
      <c r="I78" s="6">
        <v>8</v>
      </c>
      <c r="J78" s="6">
        <v>8</v>
      </c>
      <c r="K78" s="9">
        <v>26</v>
      </c>
      <c r="L78" s="7">
        <f t="shared" si="16"/>
        <v>65</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365</v>
      </c>
      <c r="Z78" s="10" t="str">
        <f t="shared" si="5"/>
        <v/>
      </c>
      <c r="AA78" s="10" t="str">
        <f t="shared" si="6"/>
        <v/>
      </c>
      <c r="AB78" s="10" t="str">
        <f t="shared" si="7"/>
        <v/>
      </c>
      <c r="AC78" s="10" t="str">
        <f t="shared" si="8"/>
        <v/>
      </c>
      <c r="AD78" s="10" t="str">
        <f t="shared" si="9"/>
        <v/>
      </c>
      <c r="AE78" s="10">
        <f t="shared" si="10"/>
        <v>65</v>
      </c>
      <c r="AF78" s="10" t="str">
        <f t="shared" si="11"/>
        <v/>
      </c>
      <c r="AG78" s="10" t="str">
        <f t="shared" si="12"/>
        <v/>
      </c>
      <c r="AH78" s="10" t="str">
        <f t="shared" si="13"/>
        <v/>
      </c>
      <c r="AI78" s="13" t="str">
        <f t="shared" si="14"/>
        <v>54</v>
      </c>
      <c r="AJ78" s="11">
        <f t="shared" si="15"/>
        <v>54</v>
      </c>
    </row>
    <row r="79" spans="1:36" x14ac:dyDescent="0.25">
      <c r="A79" s="1">
        <v>61</v>
      </c>
      <c r="B79" s="4">
        <v>48</v>
      </c>
      <c r="C79" s="9" t="s">
        <v>449</v>
      </c>
      <c r="D79" s="9" t="s">
        <v>66</v>
      </c>
      <c r="E79" s="9" t="s">
        <v>64</v>
      </c>
      <c r="F79" s="9">
        <v>1721051373</v>
      </c>
      <c r="G79" s="9" t="s">
        <v>28</v>
      </c>
      <c r="H79" s="27"/>
      <c r="I79" s="6">
        <v>8</v>
      </c>
      <c r="J79" s="6">
        <v>8</v>
      </c>
      <c r="K79" s="9">
        <v>26</v>
      </c>
      <c r="L79" s="7">
        <f t="shared" si="16"/>
        <v>65</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365</v>
      </c>
      <c r="Z79" s="10" t="str">
        <f t="shared" si="5"/>
        <v/>
      </c>
      <c r="AA79" s="10" t="str">
        <f t="shared" si="6"/>
        <v/>
      </c>
      <c r="AB79" s="10" t="str">
        <f t="shared" si="7"/>
        <v/>
      </c>
      <c r="AC79" s="10" t="str">
        <f t="shared" si="8"/>
        <v/>
      </c>
      <c r="AD79" s="10" t="str">
        <f t="shared" si="9"/>
        <v/>
      </c>
      <c r="AE79" s="10">
        <f t="shared" si="10"/>
        <v>65</v>
      </c>
      <c r="AF79" s="10" t="str">
        <f t="shared" si="11"/>
        <v/>
      </c>
      <c r="AG79" s="10" t="str">
        <f t="shared" si="12"/>
        <v/>
      </c>
      <c r="AH79" s="10" t="str">
        <f t="shared" si="13"/>
        <v/>
      </c>
      <c r="AI79" s="13" t="str">
        <f t="shared" si="14"/>
        <v>54</v>
      </c>
      <c r="AJ79" s="11">
        <f t="shared" si="15"/>
        <v>54</v>
      </c>
    </row>
    <row r="80" spans="1:36" x14ac:dyDescent="0.25">
      <c r="A80" s="1">
        <v>62</v>
      </c>
      <c r="B80" s="4">
        <v>48</v>
      </c>
      <c r="C80" s="9" t="s">
        <v>450</v>
      </c>
      <c r="D80" s="9" t="s">
        <v>451</v>
      </c>
      <c r="E80" s="9" t="s">
        <v>31</v>
      </c>
      <c r="F80" s="9">
        <v>3233225503</v>
      </c>
      <c r="G80" s="9" t="s">
        <v>28</v>
      </c>
      <c r="H80" s="27"/>
      <c r="I80" s="6">
        <v>8</v>
      </c>
      <c r="J80" s="6">
        <v>8</v>
      </c>
      <c r="K80" s="9">
        <v>26</v>
      </c>
      <c r="L80" s="7">
        <f t="shared" si="16"/>
        <v>65</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365</v>
      </c>
      <c r="Z80" s="10" t="str">
        <f t="shared" si="5"/>
        <v/>
      </c>
      <c r="AA80" s="10" t="str">
        <f t="shared" si="6"/>
        <v/>
      </c>
      <c r="AB80" s="10" t="str">
        <f t="shared" si="7"/>
        <v/>
      </c>
      <c r="AC80" s="10" t="str">
        <f t="shared" si="8"/>
        <v/>
      </c>
      <c r="AD80" s="10" t="str">
        <f t="shared" si="9"/>
        <v/>
      </c>
      <c r="AE80" s="10">
        <f t="shared" si="10"/>
        <v>65</v>
      </c>
      <c r="AF80" s="10" t="str">
        <f t="shared" si="11"/>
        <v/>
      </c>
      <c r="AG80" s="10" t="str">
        <f t="shared" si="12"/>
        <v/>
      </c>
      <c r="AH80" s="10" t="str">
        <f t="shared" si="13"/>
        <v/>
      </c>
      <c r="AI80" s="13" t="str">
        <f t="shared" si="14"/>
        <v>54</v>
      </c>
      <c r="AJ80" s="11">
        <f t="shared" si="15"/>
        <v>54</v>
      </c>
    </row>
    <row r="81" spans="1:36" x14ac:dyDescent="0.25">
      <c r="A81" s="1">
        <v>63</v>
      </c>
      <c r="B81" s="4">
        <v>48</v>
      </c>
      <c r="C81" s="9" t="s">
        <v>452</v>
      </c>
      <c r="D81" s="9" t="s">
        <v>66</v>
      </c>
      <c r="E81" s="9" t="s">
        <v>109</v>
      </c>
      <c r="F81" s="9">
        <v>1303935790</v>
      </c>
      <c r="G81" s="9" t="s">
        <v>28</v>
      </c>
      <c r="H81" s="27"/>
      <c r="I81" s="6">
        <v>8</v>
      </c>
      <c r="J81" s="6">
        <v>8</v>
      </c>
      <c r="K81" s="9">
        <v>26</v>
      </c>
      <c r="L81" s="7">
        <f t="shared" si="16"/>
        <v>65</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365</v>
      </c>
      <c r="Z81" s="10" t="str">
        <f t="shared" si="5"/>
        <v/>
      </c>
      <c r="AA81" s="10" t="str">
        <f t="shared" si="6"/>
        <v/>
      </c>
      <c r="AB81" s="10" t="str">
        <f t="shared" si="7"/>
        <v/>
      </c>
      <c r="AC81" s="10" t="str">
        <f t="shared" si="8"/>
        <v/>
      </c>
      <c r="AD81" s="10" t="str">
        <f t="shared" si="9"/>
        <v/>
      </c>
      <c r="AE81" s="10">
        <f t="shared" si="10"/>
        <v>65</v>
      </c>
      <c r="AF81" s="10" t="str">
        <f t="shared" si="11"/>
        <v/>
      </c>
      <c r="AG81" s="10" t="str">
        <f t="shared" si="12"/>
        <v/>
      </c>
      <c r="AH81" s="10" t="str">
        <f t="shared" si="13"/>
        <v/>
      </c>
      <c r="AI81" s="13" t="str">
        <f t="shared" si="14"/>
        <v>54</v>
      </c>
      <c r="AJ81" s="11">
        <f t="shared" si="15"/>
        <v>54</v>
      </c>
    </row>
    <row r="82" spans="1:36" x14ac:dyDescent="0.25">
      <c r="A82" s="1">
        <v>64</v>
      </c>
      <c r="B82" s="4">
        <v>48</v>
      </c>
      <c r="C82" s="9" t="s">
        <v>453</v>
      </c>
      <c r="D82" s="9" t="s">
        <v>206</v>
      </c>
      <c r="E82" s="9" t="s">
        <v>116</v>
      </c>
      <c r="F82" s="9">
        <v>4125932932</v>
      </c>
      <c r="G82" s="9" t="s">
        <v>28</v>
      </c>
      <c r="H82" s="27"/>
      <c r="I82" s="6">
        <v>8</v>
      </c>
      <c r="J82" s="6">
        <v>8</v>
      </c>
      <c r="K82" s="9">
        <v>26</v>
      </c>
      <c r="L82" s="7">
        <f t="shared" si="16"/>
        <v>65</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365</v>
      </c>
      <c r="Z82" s="10" t="str">
        <f t="shared" si="5"/>
        <v/>
      </c>
      <c r="AA82" s="10" t="str">
        <f t="shared" si="6"/>
        <v/>
      </c>
      <c r="AB82" s="10" t="str">
        <f t="shared" si="7"/>
        <v/>
      </c>
      <c r="AC82" s="10" t="str">
        <f t="shared" si="8"/>
        <v/>
      </c>
      <c r="AD82" s="10" t="str">
        <f t="shared" si="9"/>
        <v/>
      </c>
      <c r="AE82" s="10">
        <f t="shared" si="10"/>
        <v>65</v>
      </c>
      <c r="AF82" s="10" t="str">
        <f t="shared" si="11"/>
        <v/>
      </c>
      <c r="AG82" s="10" t="str">
        <f t="shared" si="12"/>
        <v/>
      </c>
      <c r="AH82" s="10" t="str">
        <f t="shared" si="13"/>
        <v/>
      </c>
      <c r="AI82" s="13" t="str">
        <f t="shared" si="14"/>
        <v>54</v>
      </c>
      <c r="AJ82" s="11">
        <f t="shared" si="15"/>
        <v>54</v>
      </c>
    </row>
    <row r="83" spans="1:36" x14ac:dyDescent="0.25">
      <c r="A83" s="1">
        <v>65</v>
      </c>
      <c r="B83" s="4">
        <v>48</v>
      </c>
      <c r="C83" s="9" t="s">
        <v>375</v>
      </c>
      <c r="D83" s="9" t="s">
        <v>115</v>
      </c>
      <c r="E83" s="9" t="s">
        <v>164</v>
      </c>
      <c r="F83" s="9">
        <v>2302834737</v>
      </c>
      <c r="G83" s="9" t="s">
        <v>32</v>
      </c>
      <c r="H83" s="27"/>
      <c r="I83" s="6">
        <v>8</v>
      </c>
      <c r="J83" s="6">
        <v>8</v>
      </c>
      <c r="K83" s="9">
        <v>26</v>
      </c>
      <c r="L83" s="7">
        <f t="shared" si="16"/>
        <v>65</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364</v>
      </c>
      <c r="Z83" s="10">
        <f t="shared" si="5"/>
        <v>108</v>
      </c>
      <c r="AA83" s="10" t="str">
        <f t="shared" si="6"/>
        <v/>
      </c>
      <c r="AB83" s="10" t="str">
        <f t="shared" si="7"/>
        <v/>
      </c>
      <c r="AC83" s="10" t="str">
        <f t="shared" si="8"/>
        <v/>
      </c>
      <c r="AD83" s="10" t="str">
        <f t="shared" si="9"/>
        <v/>
      </c>
      <c r="AE83" s="10">
        <f t="shared" si="10"/>
        <v>65</v>
      </c>
      <c r="AF83" s="10" t="str">
        <f t="shared" si="11"/>
        <v/>
      </c>
      <c r="AG83" s="10" t="str">
        <f t="shared" si="12"/>
        <v/>
      </c>
      <c r="AH83" s="10" t="str">
        <f t="shared" si="13"/>
        <v/>
      </c>
      <c r="AI83" s="13" t="str">
        <f t="shared" si="14"/>
        <v>54</v>
      </c>
      <c r="AJ83" s="11">
        <f t="shared" si="15"/>
        <v>54</v>
      </c>
    </row>
    <row r="84" spans="1:36" x14ac:dyDescent="0.25">
      <c r="A84" s="1">
        <v>66</v>
      </c>
      <c r="B84" s="4">
        <v>48</v>
      </c>
      <c r="C84" s="9" t="s">
        <v>94</v>
      </c>
      <c r="D84" s="9" t="s">
        <v>54</v>
      </c>
      <c r="E84" s="9" t="s">
        <v>83</v>
      </c>
      <c r="F84" s="9">
        <v>1220761547</v>
      </c>
      <c r="G84" s="9" t="s">
        <v>32</v>
      </c>
      <c r="H84" s="27"/>
      <c r="I84" s="6">
        <v>8</v>
      </c>
      <c r="J84" s="6">
        <v>8</v>
      </c>
      <c r="K84" s="9">
        <v>26</v>
      </c>
      <c r="L84" s="7">
        <f t="shared" si="16"/>
        <v>65</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364</v>
      </c>
      <c r="Z84" s="10">
        <f t="shared" ref="Z84:Z147" si="17">IF(N84="победитель",1+J84,IF(N84="призер",100+J84,""))</f>
        <v>108</v>
      </c>
      <c r="AA84" s="10" t="str">
        <f t="shared" ref="AA84:AA147" si="18">IF(J84=4,L84,"")</f>
        <v/>
      </c>
      <c r="AB84" s="10" t="str">
        <f t="shared" ref="AB84:AB147" si="19">IF(J84=5,L84,"")</f>
        <v/>
      </c>
      <c r="AC84" s="10" t="str">
        <f t="shared" ref="AC84:AC147" si="20">IF(J84=6,L84,"")</f>
        <v/>
      </c>
      <c r="AD84" s="10" t="str">
        <f t="shared" ref="AD84:AD147" si="21">IF(J84=7,L84,"")</f>
        <v/>
      </c>
      <c r="AE84" s="10">
        <f t="shared" ref="AE84:AE147" si="22">IF(J84=8,L84,"")</f>
        <v>65</v>
      </c>
      <c r="AF84" s="10" t="str">
        <f t="shared" ref="AF84:AF147" si="23">IF(J84=9,L84,"")</f>
        <v/>
      </c>
      <c r="AG84" s="10" t="str">
        <f t="shared" ref="AG84:AG147" si="24">IF(J84=10,L84,"")</f>
        <v/>
      </c>
      <c r="AH84" s="10" t="str">
        <f t="shared" ref="AH84:AH147" si="25">IF(J84=11,L84,"")</f>
        <v/>
      </c>
      <c r="AI84" s="13" t="str">
        <f t="shared" ref="AI84:AI147" si="26">IF(J84=4,RANK(L84,$AA$19:$AA$332,0),"")&amp;IF(J84=5,RANK(L84,$AB$19:$AB$332,0),"")&amp;IF(J84=6,RANK(L84,$AC$19:$AC$332,0),"")&amp;IF(J84=7,RANK(L84,$AD$19:$AD$332,0),"")&amp;IF(J84=8,RANK(L84,$AE$19:$AE$332,0),"")&amp;IF(J84=9,RANK(L84,$AF$19:$AF$332,0),"")&amp;IF(J84=10,RANK(L84,$AG$19:$AG$332,0),"")&amp;IF(J84=11,RANK(L84,$AH$19:$AH$332,0),"")</f>
        <v>54</v>
      </c>
      <c r="AJ84" s="11">
        <f t="shared" ref="AJ84:AJ147" si="27">AI84+1-1</f>
        <v>54</v>
      </c>
    </row>
    <row r="85" spans="1:36" x14ac:dyDescent="0.25">
      <c r="A85" s="1">
        <v>67</v>
      </c>
      <c r="B85" s="4">
        <v>48</v>
      </c>
      <c r="C85" s="9" t="s">
        <v>454</v>
      </c>
      <c r="D85" s="9" t="s">
        <v>188</v>
      </c>
      <c r="E85" s="9" t="s">
        <v>157</v>
      </c>
      <c r="F85" s="9">
        <v>1326591435</v>
      </c>
      <c r="G85" s="9" t="s">
        <v>371</v>
      </c>
      <c r="H85" s="27"/>
      <c r="I85" s="6">
        <v>8</v>
      </c>
      <c r="J85" s="6">
        <v>8</v>
      </c>
      <c r="K85" s="9">
        <v>26</v>
      </c>
      <c r="L85" s="7">
        <f t="shared" si="16"/>
        <v>65</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365</v>
      </c>
      <c r="Z85" s="10" t="str">
        <f t="shared" si="17"/>
        <v/>
      </c>
      <c r="AA85" s="10" t="str">
        <f t="shared" si="18"/>
        <v/>
      </c>
      <c r="AB85" s="10" t="str">
        <f t="shared" si="19"/>
        <v/>
      </c>
      <c r="AC85" s="10" t="str">
        <f t="shared" si="20"/>
        <v/>
      </c>
      <c r="AD85" s="10" t="str">
        <f t="shared" si="21"/>
        <v/>
      </c>
      <c r="AE85" s="10">
        <f t="shared" si="22"/>
        <v>65</v>
      </c>
      <c r="AF85" s="10" t="str">
        <f t="shared" si="23"/>
        <v/>
      </c>
      <c r="AG85" s="10" t="str">
        <f t="shared" si="24"/>
        <v/>
      </c>
      <c r="AH85" s="10" t="str">
        <f t="shared" si="25"/>
        <v/>
      </c>
      <c r="AI85" s="13" t="str">
        <f t="shared" si="26"/>
        <v>54</v>
      </c>
      <c r="AJ85" s="11">
        <f t="shared" si="27"/>
        <v>54</v>
      </c>
    </row>
    <row r="86" spans="1:36" x14ac:dyDescent="0.25">
      <c r="A86" s="1">
        <v>68</v>
      </c>
      <c r="B86" s="4">
        <v>48</v>
      </c>
      <c r="C86" s="9" t="s">
        <v>455</v>
      </c>
      <c r="D86" s="9" t="s">
        <v>213</v>
      </c>
      <c r="E86" s="9" t="s">
        <v>456</v>
      </c>
      <c r="F86" s="9">
        <v>1922242918</v>
      </c>
      <c r="G86" s="9" t="s">
        <v>28</v>
      </c>
      <c r="H86" s="27"/>
      <c r="I86" s="6">
        <v>8</v>
      </c>
      <c r="J86" s="6">
        <v>8</v>
      </c>
      <c r="K86" s="9">
        <v>26</v>
      </c>
      <c r="L86" s="7">
        <f t="shared" ref="L86:L149" si="28">K86*100/(IF(J86=$A$8,$H$8,IF(J86=$A$9,$H$9,IF(J86=$A$10,$H$10,IF(J86=$A$11,$H$11,IF(J86=$A$12,$H$12,IF(J86=$A$13,$H$13,IF(J86=$A$14,$H$14,$H$15))))))))</f>
        <v>65</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365</v>
      </c>
      <c r="Z86" s="10" t="str">
        <f t="shared" si="17"/>
        <v/>
      </c>
      <c r="AA86" s="10" t="str">
        <f t="shared" si="18"/>
        <v/>
      </c>
      <c r="AB86" s="10" t="str">
        <f t="shared" si="19"/>
        <v/>
      </c>
      <c r="AC86" s="10" t="str">
        <f t="shared" si="20"/>
        <v/>
      </c>
      <c r="AD86" s="10" t="str">
        <f t="shared" si="21"/>
        <v/>
      </c>
      <c r="AE86" s="10">
        <f t="shared" si="22"/>
        <v>65</v>
      </c>
      <c r="AF86" s="10" t="str">
        <f t="shared" si="23"/>
        <v/>
      </c>
      <c r="AG86" s="10" t="str">
        <f t="shared" si="24"/>
        <v/>
      </c>
      <c r="AH86" s="10" t="str">
        <f t="shared" si="25"/>
        <v/>
      </c>
      <c r="AI86" s="13" t="str">
        <f t="shared" si="26"/>
        <v>54</v>
      </c>
      <c r="AJ86" s="11">
        <f t="shared" si="27"/>
        <v>54</v>
      </c>
    </row>
    <row r="87" spans="1:36" x14ac:dyDescent="0.25">
      <c r="A87" s="1">
        <v>69</v>
      </c>
      <c r="B87" s="4">
        <v>48</v>
      </c>
      <c r="C87" s="9" t="s">
        <v>457</v>
      </c>
      <c r="D87" s="9" t="s">
        <v>458</v>
      </c>
      <c r="E87" s="9" t="s">
        <v>31</v>
      </c>
      <c r="F87" s="9">
        <v>2441115776</v>
      </c>
      <c r="G87" s="9" t="s">
        <v>28</v>
      </c>
      <c r="H87" s="27"/>
      <c r="I87" s="6">
        <v>8</v>
      </c>
      <c r="J87" s="6">
        <v>8</v>
      </c>
      <c r="K87" s="9">
        <v>26</v>
      </c>
      <c r="L87" s="7">
        <f t="shared" si="28"/>
        <v>65</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365</v>
      </c>
      <c r="Z87" s="10" t="str">
        <f t="shared" si="17"/>
        <v/>
      </c>
      <c r="AA87" s="10" t="str">
        <f t="shared" si="18"/>
        <v/>
      </c>
      <c r="AB87" s="10" t="str">
        <f t="shared" si="19"/>
        <v/>
      </c>
      <c r="AC87" s="10" t="str">
        <f t="shared" si="20"/>
        <v/>
      </c>
      <c r="AD87" s="10" t="str">
        <f t="shared" si="21"/>
        <v/>
      </c>
      <c r="AE87" s="10">
        <f t="shared" si="22"/>
        <v>65</v>
      </c>
      <c r="AF87" s="10" t="str">
        <f t="shared" si="23"/>
        <v/>
      </c>
      <c r="AG87" s="10" t="str">
        <f t="shared" si="24"/>
        <v/>
      </c>
      <c r="AH87" s="10" t="str">
        <f t="shared" si="25"/>
        <v/>
      </c>
      <c r="AI87" s="13" t="str">
        <f t="shared" si="26"/>
        <v>54</v>
      </c>
      <c r="AJ87" s="11">
        <f t="shared" si="27"/>
        <v>54</v>
      </c>
    </row>
    <row r="88" spans="1:36" x14ac:dyDescent="0.25">
      <c r="A88" s="1">
        <v>70</v>
      </c>
      <c r="B88" s="4">
        <v>48</v>
      </c>
      <c r="C88" s="9" t="s">
        <v>459</v>
      </c>
      <c r="D88" s="9" t="s">
        <v>99</v>
      </c>
      <c r="E88" s="9" t="s">
        <v>109</v>
      </c>
      <c r="F88" s="9">
        <v>4286300538</v>
      </c>
      <c r="G88" s="9" t="s">
        <v>28</v>
      </c>
      <c r="H88" s="27"/>
      <c r="I88" s="6">
        <v>8</v>
      </c>
      <c r="J88" s="6">
        <v>8</v>
      </c>
      <c r="K88" s="9">
        <v>26</v>
      </c>
      <c r="L88" s="7">
        <f t="shared" si="28"/>
        <v>65</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365</v>
      </c>
      <c r="Z88" s="10" t="str">
        <f t="shared" si="17"/>
        <v/>
      </c>
      <c r="AA88" s="10" t="str">
        <f t="shared" si="18"/>
        <v/>
      </c>
      <c r="AB88" s="10" t="str">
        <f t="shared" si="19"/>
        <v/>
      </c>
      <c r="AC88" s="10" t="str">
        <f t="shared" si="20"/>
        <v/>
      </c>
      <c r="AD88" s="10" t="str">
        <f t="shared" si="21"/>
        <v/>
      </c>
      <c r="AE88" s="10">
        <f t="shared" si="22"/>
        <v>65</v>
      </c>
      <c r="AF88" s="10" t="str">
        <f t="shared" si="23"/>
        <v/>
      </c>
      <c r="AG88" s="10" t="str">
        <f t="shared" si="24"/>
        <v/>
      </c>
      <c r="AH88" s="10" t="str">
        <f t="shared" si="25"/>
        <v/>
      </c>
      <c r="AI88" s="13" t="str">
        <f t="shared" si="26"/>
        <v>54</v>
      </c>
      <c r="AJ88" s="11">
        <f t="shared" si="27"/>
        <v>54</v>
      </c>
    </row>
    <row r="89" spans="1:36" x14ac:dyDescent="0.25">
      <c r="A89" s="1">
        <v>71</v>
      </c>
      <c r="B89" s="4">
        <v>48</v>
      </c>
      <c r="C89" s="9" t="s">
        <v>460</v>
      </c>
      <c r="D89" s="9" t="s">
        <v>184</v>
      </c>
      <c r="E89" s="9" t="s">
        <v>174</v>
      </c>
      <c r="F89" s="9">
        <v>3475692306</v>
      </c>
      <c r="G89" s="9" t="s">
        <v>28</v>
      </c>
      <c r="H89" s="27"/>
      <c r="I89" s="6">
        <v>8</v>
      </c>
      <c r="J89" s="6">
        <v>8</v>
      </c>
      <c r="K89" s="9">
        <v>26</v>
      </c>
      <c r="L89" s="7">
        <f t="shared" si="28"/>
        <v>65</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365</v>
      </c>
      <c r="Z89" s="10" t="str">
        <f t="shared" si="17"/>
        <v/>
      </c>
      <c r="AA89" s="10" t="str">
        <f t="shared" si="18"/>
        <v/>
      </c>
      <c r="AB89" s="10" t="str">
        <f t="shared" si="19"/>
        <v/>
      </c>
      <c r="AC89" s="10" t="str">
        <f t="shared" si="20"/>
        <v/>
      </c>
      <c r="AD89" s="10" t="str">
        <f t="shared" si="21"/>
        <v/>
      </c>
      <c r="AE89" s="10">
        <f t="shared" si="22"/>
        <v>65</v>
      </c>
      <c r="AF89" s="10" t="str">
        <f t="shared" si="23"/>
        <v/>
      </c>
      <c r="AG89" s="10" t="str">
        <f t="shared" si="24"/>
        <v/>
      </c>
      <c r="AH89" s="10" t="str">
        <f t="shared" si="25"/>
        <v/>
      </c>
      <c r="AI89" s="13" t="str">
        <f t="shared" si="26"/>
        <v>54</v>
      </c>
      <c r="AJ89" s="11">
        <f t="shared" si="27"/>
        <v>54</v>
      </c>
    </row>
    <row r="90" spans="1:36" x14ac:dyDescent="0.25">
      <c r="A90" s="1">
        <v>72</v>
      </c>
      <c r="B90" s="4">
        <v>48</v>
      </c>
      <c r="C90" s="9" t="s">
        <v>461</v>
      </c>
      <c r="D90" s="9" t="s">
        <v>462</v>
      </c>
      <c r="E90" s="9" t="s">
        <v>253</v>
      </c>
      <c r="F90" s="9">
        <v>2930449096</v>
      </c>
      <c r="G90" s="9" t="s">
        <v>28</v>
      </c>
      <c r="H90" s="27"/>
      <c r="I90" s="6">
        <v>8</v>
      </c>
      <c r="J90" s="6">
        <v>8</v>
      </c>
      <c r="K90" s="9">
        <v>24</v>
      </c>
      <c r="L90" s="7">
        <f t="shared" si="28"/>
        <v>60</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365</v>
      </c>
      <c r="Z90" s="10" t="str">
        <f t="shared" si="17"/>
        <v/>
      </c>
      <c r="AA90" s="10" t="str">
        <f t="shared" si="18"/>
        <v/>
      </c>
      <c r="AB90" s="10" t="str">
        <f t="shared" si="19"/>
        <v/>
      </c>
      <c r="AC90" s="10" t="str">
        <f t="shared" si="20"/>
        <v/>
      </c>
      <c r="AD90" s="10" t="str">
        <f t="shared" si="21"/>
        <v/>
      </c>
      <c r="AE90" s="10">
        <f t="shared" si="22"/>
        <v>60</v>
      </c>
      <c r="AF90" s="10" t="str">
        <f t="shared" si="23"/>
        <v/>
      </c>
      <c r="AG90" s="10" t="str">
        <f t="shared" si="24"/>
        <v/>
      </c>
      <c r="AH90" s="10" t="str">
        <f t="shared" si="25"/>
        <v/>
      </c>
      <c r="AI90" s="13" t="str">
        <f t="shared" si="26"/>
        <v>72</v>
      </c>
      <c r="AJ90" s="11">
        <f t="shared" si="27"/>
        <v>72</v>
      </c>
    </row>
    <row r="91" spans="1:36" x14ac:dyDescent="0.25">
      <c r="A91" s="1">
        <v>73</v>
      </c>
      <c r="B91" s="4">
        <v>48</v>
      </c>
      <c r="C91" s="9" t="s">
        <v>463</v>
      </c>
      <c r="D91" s="9" t="s">
        <v>464</v>
      </c>
      <c r="E91" s="9" t="s">
        <v>465</v>
      </c>
      <c r="F91" s="9">
        <v>1141782277</v>
      </c>
      <c r="G91" s="9" t="s">
        <v>28</v>
      </c>
      <c r="H91" s="27"/>
      <c r="I91" s="6">
        <v>8</v>
      </c>
      <c r="J91" s="6">
        <v>8</v>
      </c>
      <c r="K91" s="9">
        <v>24</v>
      </c>
      <c r="L91" s="7">
        <f t="shared" si="28"/>
        <v>60</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365</v>
      </c>
      <c r="Z91" s="10" t="str">
        <f t="shared" si="17"/>
        <v/>
      </c>
      <c r="AA91" s="10" t="str">
        <f t="shared" si="18"/>
        <v/>
      </c>
      <c r="AB91" s="10" t="str">
        <f t="shared" si="19"/>
        <v/>
      </c>
      <c r="AC91" s="10" t="str">
        <f t="shared" si="20"/>
        <v/>
      </c>
      <c r="AD91" s="10" t="str">
        <f t="shared" si="21"/>
        <v/>
      </c>
      <c r="AE91" s="10">
        <f t="shared" si="22"/>
        <v>60</v>
      </c>
      <c r="AF91" s="10" t="str">
        <f t="shared" si="23"/>
        <v/>
      </c>
      <c r="AG91" s="10" t="str">
        <f t="shared" si="24"/>
        <v/>
      </c>
      <c r="AH91" s="10" t="str">
        <f t="shared" si="25"/>
        <v/>
      </c>
      <c r="AI91" s="13" t="str">
        <f t="shared" si="26"/>
        <v>72</v>
      </c>
      <c r="AJ91" s="11">
        <f t="shared" si="27"/>
        <v>72</v>
      </c>
    </row>
    <row r="92" spans="1:36" x14ac:dyDescent="0.25">
      <c r="A92" s="1">
        <v>74</v>
      </c>
      <c r="B92" s="4">
        <v>48</v>
      </c>
      <c r="C92" s="9" t="s">
        <v>466</v>
      </c>
      <c r="D92" s="9" t="s">
        <v>213</v>
      </c>
      <c r="E92" s="9" t="s">
        <v>124</v>
      </c>
      <c r="F92" s="9">
        <v>1643703540</v>
      </c>
      <c r="G92" s="9" t="s">
        <v>28</v>
      </c>
      <c r="H92" s="27"/>
      <c r="I92" s="6">
        <v>8</v>
      </c>
      <c r="J92" s="6">
        <v>8</v>
      </c>
      <c r="K92" s="9">
        <v>24</v>
      </c>
      <c r="L92" s="7">
        <f t="shared" si="28"/>
        <v>60</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365</v>
      </c>
      <c r="Z92" s="10" t="str">
        <f t="shared" si="17"/>
        <v/>
      </c>
      <c r="AA92" s="10" t="str">
        <f t="shared" si="18"/>
        <v/>
      </c>
      <c r="AB92" s="10" t="str">
        <f t="shared" si="19"/>
        <v/>
      </c>
      <c r="AC92" s="10" t="str">
        <f t="shared" si="20"/>
        <v/>
      </c>
      <c r="AD92" s="10" t="str">
        <f t="shared" si="21"/>
        <v/>
      </c>
      <c r="AE92" s="10">
        <f t="shared" si="22"/>
        <v>60</v>
      </c>
      <c r="AF92" s="10" t="str">
        <f t="shared" si="23"/>
        <v/>
      </c>
      <c r="AG92" s="10" t="str">
        <f t="shared" si="24"/>
        <v/>
      </c>
      <c r="AH92" s="10" t="str">
        <f t="shared" si="25"/>
        <v/>
      </c>
      <c r="AI92" s="13" t="str">
        <f t="shared" si="26"/>
        <v>72</v>
      </c>
      <c r="AJ92" s="11">
        <f t="shared" si="27"/>
        <v>72</v>
      </c>
    </row>
    <row r="93" spans="1:36" x14ac:dyDescent="0.25">
      <c r="A93" s="1">
        <v>75</v>
      </c>
      <c r="B93" s="4">
        <v>48</v>
      </c>
      <c r="C93" s="9" t="s">
        <v>467</v>
      </c>
      <c r="D93" s="9" t="s">
        <v>166</v>
      </c>
      <c r="E93" s="9" t="s">
        <v>171</v>
      </c>
      <c r="F93" s="9">
        <v>913451894</v>
      </c>
      <c r="G93" s="9" t="s">
        <v>32</v>
      </c>
      <c r="H93" s="27"/>
      <c r="I93" s="6">
        <v>8</v>
      </c>
      <c r="J93" s="6">
        <v>8</v>
      </c>
      <c r="K93" s="9">
        <v>24</v>
      </c>
      <c r="L93" s="7">
        <f t="shared" si="28"/>
        <v>60</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365</v>
      </c>
      <c r="Z93" s="10" t="str">
        <f t="shared" si="17"/>
        <v/>
      </c>
      <c r="AA93" s="10" t="str">
        <f t="shared" si="18"/>
        <v/>
      </c>
      <c r="AB93" s="10" t="str">
        <f t="shared" si="19"/>
        <v/>
      </c>
      <c r="AC93" s="10" t="str">
        <f t="shared" si="20"/>
        <v/>
      </c>
      <c r="AD93" s="10" t="str">
        <f t="shared" si="21"/>
        <v/>
      </c>
      <c r="AE93" s="10">
        <f t="shared" si="22"/>
        <v>60</v>
      </c>
      <c r="AF93" s="10" t="str">
        <f t="shared" si="23"/>
        <v/>
      </c>
      <c r="AG93" s="10" t="str">
        <f t="shared" si="24"/>
        <v/>
      </c>
      <c r="AH93" s="10" t="str">
        <f t="shared" si="25"/>
        <v/>
      </c>
      <c r="AI93" s="13" t="str">
        <f t="shared" si="26"/>
        <v>72</v>
      </c>
      <c r="AJ93" s="11">
        <f t="shared" si="27"/>
        <v>72</v>
      </c>
    </row>
    <row r="94" spans="1:36" x14ac:dyDescent="0.25">
      <c r="A94" s="1">
        <v>76</v>
      </c>
      <c r="B94" s="4">
        <v>48</v>
      </c>
      <c r="C94" s="9" t="s">
        <v>468</v>
      </c>
      <c r="D94" s="9" t="s">
        <v>102</v>
      </c>
      <c r="E94" s="9" t="s">
        <v>174</v>
      </c>
      <c r="F94" s="9">
        <v>742488854</v>
      </c>
      <c r="G94" s="9" t="s">
        <v>32</v>
      </c>
      <c r="H94" s="27"/>
      <c r="I94" s="6">
        <v>8</v>
      </c>
      <c r="J94" s="6">
        <v>8</v>
      </c>
      <c r="K94" s="9">
        <v>24</v>
      </c>
      <c r="L94" s="7">
        <f t="shared" si="28"/>
        <v>60</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365</v>
      </c>
      <c r="Z94" s="10" t="str">
        <f t="shared" si="17"/>
        <v/>
      </c>
      <c r="AA94" s="10" t="str">
        <f t="shared" si="18"/>
        <v/>
      </c>
      <c r="AB94" s="10" t="str">
        <f t="shared" si="19"/>
        <v/>
      </c>
      <c r="AC94" s="10" t="str">
        <f t="shared" si="20"/>
        <v/>
      </c>
      <c r="AD94" s="10" t="str">
        <f t="shared" si="21"/>
        <v/>
      </c>
      <c r="AE94" s="10">
        <f t="shared" si="22"/>
        <v>60</v>
      </c>
      <c r="AF94" s="10" t="str">
        <f t="shared" si="23"/>
        <v/>
      </c>
      <c r="AG94" s="10" t="str">
        <f t="shared" si="24"/>
        <v/>
      </c>
      <c r="AH94" s="10" t="str">
        <f t="shared" si="25"/>
        <v/>
      </c>
      <c r="AI94" s="13" t="str">
        <f t="shared" si="26"/>
        <v>72</v>
      </c>
      <c r="AJ94" s="11">
        <f t="shared" si="27"/>
        <v>72</v>
      </c>
    </row>
    <row r="95" spans="1:36" x14ac:dyDescent="0.25">
      <c r="A95" s="1">
        <v>77</v>
      </c>
      <c r="B95" s="4">
        <v>48</v>
      </c>
      <c r="C95" s="9" t="s">
        <v>469</v>
      </c>
      <c r="D95" s="9" t="s">
        <v>39</v>
      </c>
      <c r="E95" s="9" t="s">
        <v>37</v>
      </c>
      <c r="F95" s="9">
        <v>3427347005</v>
      </c>
      <c r="G95" s="9" t="s">
        <v>32</v>
      </c>
      <c r="H95" s="27"/>
      <c r="I95" s="6">
        <v>8</v>
      </c>
      <c r="J95" s="6">
        <v>8</v>
      </c>
      <c r="K95" s="9">
        <v>24</v>
      </c>
      <c r="L95" s="7">
        <f t="shared" si="28"/>
        <v>60</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365</v>
      </c>
      <c r="Z95" s="10" t="str">
        <f t="shared" si="17"/>
        <v/>
      </c>
      <c r="AA95" s="10" t="str">
        <f t="shared" si="18"/>
        <v/>
      </c>
      <c r="AB95" s="10" t="str">
        <f t="shared" si="19"/>
        <v/>
      </c>
      <c r="AC95" s="10" t="str">
        <f t="shared" si="20"/>
        <v/>
      </c>
      <c r="AD95" s="10" t="str">
        <f t="shared" si="21"/>
        <v/>
      </c>
      <c r="AE95" s="10">
        <f t="shared" si="22"/>
        <v>60</v>
      </c>
      <c r="AF95" s="10" t="str">
        <f t="shared" si="23"/>
        <v/>
      </c>
      <c r="AG95" s="10" t="str">
        <f t="shared" si="24"/>
        <v/>
      </c>
      <c r="AH95" s="10" t="str">
        <f t="shared" si="25"/>
        <v/>
      </c>
      <c r="AI95" s="13" t="str">
        <f t="shared" si="26"/>
        <v>72</v>
      </c>
      <c r="AJ95" s="11">
        <f t="shared" si="27"/>
        <v>72</v>
      </c>
    </row>
    <row r="96" spans="1:36" x14ac:dyDescent="0.25">
      <c r="A96" s="1">
        <v>78</v>
      </c>
      <c r="B96" s="4">
        <v>48</v>
      </c>
      <c r="C96" s="9" t="s">
        <v>62</v>
      </c>
      <c r="D96" s="9" t="s">
        <v>204</v>
      </c>
      <c r="E96" s="9" t="s">
        <v>286</v>
      </c>
      <c r="F96" s="9">
        <v>3554471565</v>
      </c>
      <c r="G96" s="9" t="s">
        <v>28</v>
      </c>
      <c r="H96" s="27"/>
      <c r="I96" s="6">
        <v>8</v>
      </c>
      <c r="J96" s="6">
        <v>8</v>
      </c>
      <c r="K96" s="9">
        <v>24</v>
      </c>
      <c r="L96" s="7">
        <f t="shared" si="28"/>
        <v>60</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365</v>
      </c>
      <c r="Z96" s="10" t="str">
        <f t="shared" si="17"/>
        <v/>
      </c>
      <c r="AA96" s="10" t="str">
        <f t="shared" si="18"/>
        <v/>
      </c>
      <c r="AB96" s="10" t="str">
        <f t="shared" si="19"/>
        <v/>
      </c>
      <c r="AC96" s="10" t="str">
        <f t="shared" si="20"/>
        <v/>
      </c>
      <c r="AD96" s="10" t="str">
        <f t="shared" si="21"/>
        <v/>
      </c>
      <c r="AE96" s="10">
        <f t="shared" si="22"/>
        <v>60</v>
      </c>
      <c r="AF96" s="10" t="str">
        <f t="shared" si="23"/>
        <v/>
      </c>
      <c r="AG96" s="10" t="str">
        <f t="shared" si="24"/>
        <v/>
      </c>
      <c r="AH96" s="10" t="str">
        <f t="shared" si="25"/>
        <v/>
      </c>
      <c r="AI96" s="13" t="str">
        <f t="shared" si="26"/>
        <v>72</v>
      </c>
      <c r="AJ96" s="11">
        <f t="shared" si="27"/>
        <v>72</v>
      </c>
    </row>
    <row r="97" spans="1:36" x14ac:dyDescent="0.25">
      <c r="A97" s="1">
        <v>79</v>
      </c>
      <c r="B97" s="4">
        <v>48</v>
      </c>
      <c r="C97" s="9" t="s">
        <v>470</v>
      </c>
      <c r="D97" s="9" t="s">
        <v>108</v>
      </c>
      <c r="E97" s="9" t="s">
        <v>64</v>
      </c>
      <c r="F97" s="9">
        <v>3685978966</v>
      </c>
      <c r="G97" s="9" t="s">
        <v>32</v>
      </c>
      <c r="H97" s="27"/>
      <c r="I97" s="6">
        <v>8</v>
      </c>
      <c r="J97" s="6">
        <v>8</v>
      </c>
      <c r="K97" s="9">
        <v>24</v>
      </c>
      <c r="L97" s="7">
        <f t="shared" si="28"/>
        <v>60</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365</v>
      </c>
      <c r="Z97" s="10" t="str">
        <f t="shared" si="17"/>
        <v/>
      </c>
      <c r="AA97" s="10" t="str">
        <f t="shared" si="18"/>
        <v/>
      </c>
      <c r="AB97" s="10" t="str">
        <f t="shared" si="19"/>
        <v/>
      </c>
      <c r="AC97" s="10" t="str">
        <f t="shared" si="20"/>
        <v/>
      </c>
      <c r="AD97" s="10" t="str">
        <f t="shared" si="21"/>
        <v/>
      </c>
      <c r="AE97" s="10">
        <f t="shared" si="22"/>
        <v>60</v>
      </c>
      <c r="AF97" s="10" t="str">
        <f t="shared" si="23"/>
        <v/>
      </c>
      <c r="AG97" s="10" t="str">
        <f t="shared" si="24"/>
        <v/>
      </c>
      <c r="AH97" s="10" t="str">
        <f t="shared" si="25"/>
        <v/>
      </c>
      <c r="AI97" s="13" t="str">
        <f t="shared" si="26"/>
        <v>72</v>
      </c>
      <c r="AJ97" s="11">
        <f t="shared" si="27"/>
        <v>72</v>
      </c>
    </row>
    <row r="98" spans="1:36" x14ac:dyDescent="0.25">
      <c r="A98" s="1">
        <v>80</v>
      </c>
      <c r="B98" s="4">
        <v>48</v>
      </c>
      <c r="C98" s="9" t="s">
        <v>471</v>
      </c>
      <c r="D98" s="9" t="s">
        <v>200</v>
      </c>
      <c r="E98" s="9" t="s">
        <v>83</v>
      </c>
      <c r="F98" s="9">
        <v>4288444759</v>
      </c>
      <c r="G98" s="9" t="s">
        <v>28</v>
      </c>
      <c r="H98" s="27"/>
      <c r="I98" s="6">
        <v>8</v>
      </c>
      <c r="J98" s="6">
        <v>8</v>
      </c>
      <c r="K98" s="9">
        <v>24</v>
      </c>
      <c r="L98" s="7">
        <f t="shared" si="28"/>
        <v>60</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365</v>
      </c>
      <c r="Z98" s="10" t="str">
        <f t="shared" si="17"/>
        <v/>
      </c>
      <c r="AA98" s="10" t="str">
        <f t="shared" si="18"/>
        <v/>
      </c>
      <c r="AB98" s="10" t="str">
        <f t="shared" si="19"/>
        <v/>
      </c>
      <c r="AC98" s="10" t="str">
        <f t="shared" si="20"/>
        <v/>
      </c>
      <c r="AD98" s="10" t="str">
        <f t="shared" si="21"/>
        <v/>
      </c>
      <c r="AE98" s="10">
        <f t="shared" si="22"/>
        <v>60</v>
      </c>
      <c r="AF98" s="10" t="str">
        <f t="shared" si="23"/>
        <v/>
      </c>
      <c r="AG98" s="10" t="str">
        <f t="shared" si="24"/>
        <v/>
      </c>
      <c r="AH98" s="10" t="str">
        <f t="shared" si="25"/>
        <v/>
      </c>
      <c r="AI98" s="13" t="str">
        <f t="shared" si="26"/>
        <v>72</v>
      </c>
      <c r="AJ98" s="11">
        <f t="shared" si="27"/>
        <v>72</v>
      </c>
    </row>
    <row r="99" spans="1:36" x14ac:dyDescent="0.25">
      <c r="A99" s="1">
        <v>81</v>
      </c>
      <c r="B99" s="4">
        <v>48</v>
      </c>
      <c r="C99" s="9" t="s">
        <v>472</v>
      </c>
      <c r="D99" s="9" t="s">
        <v>106</v>
      </c>
      <c r="E99" s="9" t="s">
        <v>40</v>
      </c>
      <c r="F99" s="9">
        <v>3418576393</v>
      </c>
      <c r="G99" s="9" t="s">
        <v>32</v>
      </c>
      <c r="H99" s="27"/>
      <c r="I99" s="6">
        <v>8</v>
      </c>
      <c r="J99" s="6">
        <v>8</v>
      </c>
      <c r="K99" s="9">
        <v>24</v>
      </c>
      <c r="L99" s="7">
        <f t="shared" si="28"/>
        <v>60</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365</v>
      </c>
      <c r="Z99" s="10" t="str">
        <f t="shared" si="17"/>
        <v/>
      </c>
      <c r="AA99" s="10" t="str">
        <f t="shared" si="18"/>
        <v/>
      </c>
      <c r="AB99" s="10" t="str">
        <f t="shared" si="19"/>
        <v/>
      </c>
      <c r="AC99" s="10" t="str">
        <f t="shared" si="20"/>
        <v/>
      </c>
      <c r="AD99" s="10" t="str">
        <f t="shared" si="21"/>
        <v/>
      </c>
      <c r="AE99" s="10">
        <f t="shared" si="22"/>
        <v>60</v>
      </c>
      <c r="AF99" s="10" t="str">
        <f t="shared" si="23"/>
        <v/>
      </c>
      <c r="AG99" s="10" t="str">
        <f t="shared" si="24"/>
        <v/>
      </c>
      <c r="AH99" s="10" t="str">
        <f t="shared" si="25"/>
        <v/>
      </c>
      <c r="AI99" s="13" t="str">
        <f t="shared" si="26"/>
        <v>72</v>
      </c>
      <c r="AJ99" s="11">
        <f t="shared" si="27"/>
        <v>72</v>
      </c>
    </row>
    <row r="100" spans="1:36" x14ac:dyDescent="0.25">
      <c r="A100" s="1">
        <v>82</v>
      </c>
      <c r="B100" s="4">
        <v>48</v>
      </c>
      <c r="C100" s="9" t="s">
        <v>473</v>
      </c>
      <c r="D100" s="9" t="s">
        <v>123</v>
      </c>
      <c r="E100" s="9" t="s">
        <v>474</v>
      </c>
      <c r="F100" s="9">
        <v>2712249098</v>
      </c>
      <c r="G100" s="9" t="s">
        <v>32</v>
      </c>
      <c r="H100" s="27"/>
      <c r="I100" s="6">
        <v>8</v>
      </c>
      <c r="J100" s="6">
        <v>8</v>
      </c>
      <c r="K100" s="9">
        <v>24</v>
      </c>
      <c r="L100" s="7">
        <f t="shared" si="28"/>
        <v>60</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365</v>
      </c>
      <c r="Z100" s="10" t="str">
        <f t="shared" si="17"/>
        <v/>
      </c>
      <c r="AA100" s="10" t="str">
        <f t="shared" si="18"/>
        <v/>
      </c>
      <c r="AB100" s="10" t="str">
        <f t="shared" si="19"/>
        <v/>
      </c>
      <c r="AC100" s="10" t="str">
        <f t="shared" si="20"/>
        <v/>
      </c>
      <c r="AD100" s="10" t="str">
        <f t="shared" si="21"/>
        <v/>
      </c>
      <c r="AE100" s="10">
        <f t="shared" si="22"/>
        <v>60</v>
      </c>
      <c r="AF100" s="10" t="str">
        <f t="shared" si="23"/>
        <v/>
      </c>
      <c r="AG100" s="10" t="str">
        <f t="shared" si="24"/>
        <v/>
      </c>
      <c r="AH100" s="10" t="str">
        <f t="shared" si="25"/>
        <v/>
      </c>
      <c r="AI100" s="13" t="str">
        <f t="shared" si="26"/>
        <v>72</v>
      </c>
      <c r="AJ100" s="11">
        <f t="shared" si="27"/>
        <v>72</v>
      </c>
    </row>
    <row r="101" spans="1:36" x14ac:dyDescent="0.25">
      <c r="A101" s="1">
        <v>83</v>
      </c>
      <c r="B101" s="4">
        <v>48</v>
      </c>
      <c r="C101" s="9" t="s">
        <v>475</v>
      </c>
      <c r="D101" s="9" t="s">
        <v>476</v>
      </c>
      <c r="E101" s="9" t="s">
        <v>477</v>
      </c>
      <c r="F101" s="9">
        <v>1861899574</v>
      </c>
      <c r="G101" s="9" t="s">
        <v>32</v>
      </c>
      <c r="H101" s="27"/>
      <c r="I101" s="6">
        <v>8</v>
      </c>
      <c r="J101" s="6">
        <v>8</v>
      </c>
      <c r="K101" s="9">
        <v>24</v>
      </c>
      <c r="L101" s="7">
        <f t="shared" si="28"/>
        <v>60</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365</v>
      </c>
      <c r="Z101" s="10" t="str">
        <f t="shared" si="17"/>
        <v/>
      </c>
      <c r="AA101" s="10" t="str">
        <f t="shared" si="18"/>
        <v/>
      </c>
      <c r="AB101" s="10" t="str">
        <f t="shared" si="19"/>
        <v/>
      </c>
      <c r="AC101" s="10" t="str">
        <f t="shared" si="20"/>
        <v/>
      </c>
      <c r="AD101" s="10" t="str">
        <f t="shared" si="21"/>
        <v/>
      </c>
      <c r="AE101" s="10">
        <f t="shared" si="22"/>
        <v>60</v>
      </c>
      <c r="AF101" s="10" t="str">
        <f t="shared" si="23"/>
        <v/>
      </c>
      <c r="AG101" s="10" t="str">
        <f t="shared" si="24"/>
        <v/>
      </c>
      <c r="AH101" s="10" t="str">
        <f t="shared" si="25"/>
        <v/>
      </c>
      <c r="AI101" s="13" t="str">
        <f t="shared" si="26"/>
        <v>72</v>
      </c>
      <c r="AJ101" s="11">
        <f t="shared" si="27"/>
        <v>72</v>
      </c>
    </row>
    <row r="102" spans="1:36" x14ac:dyDescent="0.25">
      <c r="A102" s="1">
        <v>84</v>
      </c>
      <c r="B102" s="4">
        <v>48</v>
      </c>
      <c r="C102" s="9" t="s">
        <v>478</v>
      </c>
      <c r="D102" s="9" t="s">
        <v>132</v>
      </c>
      <c r="E102" s="9" t="s">
        <v>477</v>
      </c>
      <c r="F102" s="9">
        <v>2967334800</v>
      </c>
      <c r="G102" s="9" t="s">
        <v>28</v>
      </c>
      <c r="H102" s="27"/>
      <c r="I102" s="6">
        <v>8</v>
      </c>
      <c r="J102" s="6">
        <v>8</v>
      </c>
      <c r="K102" s="9">
        <v>24</v>
      </c>
      <c r="L102" s="7">
        <f t="shared" si="28"/>
        <v>60</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365</v>
      </c>
      <c r="Z102" s="10" t="str">
        <f t="shared" si="17"/>
        <v/>
      </c>
      <c r="AA102" s="10" t="str">
        <f t="shared" si="18"/>
        <v/>
      </c>
      <c r="AB102" s="10" t="str">
        <f t="shared" si="19"/>
        <v/>
      </c>
      <c r="AC102" s="10" t="str">
        <f t="shared" si="20"/>
        <v/>
      </c>
      <c r="AD102" s="10" t="str">
        <f t="shared" si="21"/>
        <v/>
      </c>
      <c r="AE102" s="10">
        <f t="shared" si="22"/>
        <v>60</v>
      </c>
      <c r="AF102" s="10" t="str">
        <f t="shared" si="23"/>
        <v/>
      </c>
      <c r="AG102" s="10" t="str">
        <f t="shared" si="24"/>
        <v/>
      </c>
      <c r="AH102" s="10" t="str">
        <f t="shared" si="25"/>
        <v/>
      </c>
      <c r="AI102" s="13" t="str">
        <f t="shared" si="26"/>
        <v>72</v>
      </c>
      <c r="AJ102" s="11">
        <f t="shared" si="27"/>
        <v>72</v>
      </c>
    </row>
    <row r="103" spans="1:36" x14ac:dyDescent="0.25">
      <c r="A103" s="1">
        <v>85</v>
      </c>
      <c r="B103" s="4">
        <v>48</v>
      </c>
      <c r="C103" s="9" t="s">
        <v>479</v>
      </c>
      <c r="D103" s="9" t="s">
        <v>234</v>
      </c>
      <c r="E103" s="9" t="s">
        <v>157</v>
      </c>
      <c r="F103" s="9">
        <v>1466286743</v>
      </c>
      <c r="G103" s="9" t="s">
        <v>28</v>
      </c>
      <c r="H103" s="27"/>
      <c r="I103" s="6">
        <v>8</v>
      </c>
      <c r="J103" s="6">
        <v>8</v>
      </c>
      <c r="K103" s="9">
        <v>24</v>
      </c>
      <c r="L103" s="7">
        <f t="shared" si="28"/>
        <v>60</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365</v>
      </c>
      <c r="Z103" s="10" t="str">
        <f t="shared" si="17"/>
        <v/>
      </c>
      <c r="AA103" s="10" t="str">
        <f t="shared" si="18"/>
        <v/>
      </c>
      <c r="AB103" s="10" t="str">
        <f t="shared" si="19"/>
        <v/>
      </c>
      <c r="AC103" s="10" t="str">
        <f t="shared" si="20"/>
        <v/>
      </c>
      <c r="AD103" s="10" t="str">
        <f t="shared" si="21"/>
        <v/>
      </c>
      <c r="AE103" s="10">
        <f t="shared" si="22"/>
        <v>60</v>
      </c>
      <c r="AF103" s="10" t="str">
        <f t="shared" si="23"/>
        <v/>
      </c>
      <c r="AG103" s="10" t="str">
        <f t="shared" si="24"/>
        <v/>
      </c>
      <c r="AH103" s="10" t="str">
        <f t="shared" si="25"/>
        <v/>
      </c>
      <c r="AI103" s="13" t="str">
        <f t="shared" si="26"/>
        <v>72</v>
      </c>
      <c r="AJ103" s="11">
        <f t="shared" si="27"/>
        <v>72</v>
      </c>
    </row>
    <row r="104" spans="1:36" x14ac:dyDescent="0.25">
      <c r="A104" s="1">
        <v>86</v>
      </c>
      <c r="B104" s="4">
        <v>48</v>
      </c>
      <c r="C104" s="9" t="s">
        <v>480</v>
      </c>
      <c r="D104" s="9" t="s">
        <v>108</v>
      </c>
      <c r="E104" s="9" t="s">
        <v>71</v>
      </c>
      <c r="F104" s="9">
        <v>3580369764</v>
      </c>
      <c r="G104" s="9" t="s">
        <v>32</v>
      </c>
      <c r="H104" s="27"/>
      <c r="I104" s="6">
        <v>8</v>
      </c>
      <c r="J104" s="6">
        <v>8</v>
      </c>
      <c r="K104" s="9">
        <v>24</v>
      </c>
      <c r="L104" s="7">
        <f t="shared" si="28"/>
        <v>60</v>
      </c>
      <c r="M104" s="8" t="str">
        <f>IF(J104=4,RANK(L104,$AA$19:$AA$332,0)+COUNTIF($AA$1:AA103,AA104),"")&amp;IF(J104=5,RANK(L104,$AB$19:$AB$332,0)+COUNTIF($AB$1:AB103,AB104),"")&amp;IF(J104=6,RANK(L104,$AC$19:$AC$332,0)+COUNTIF($AC$1:AC103,AC104),"")&amp;IF(J104=7,RANK(L104,$AD$19:$AD$332,0)+COUNTIF($AD$1:AD103,AD104),"")&amp;IF(J104=8,RANK(L104,$AE$19:$AE$332,0)+COUNTIF($AE$1:AE103,AE104),"")&amp;IF(J104=9,RANK(L104,$AF$19:$AF$332,0)+COUNTIF($AF$1:AF103,AF104),"")&amp;IF(J104=10,RANK(L104,$AG$19:$AG$332,0)+COUNTIF($AG$1:AG103,AG104),"")&amp;IF(J104=11,RANK(L104,$AH$19:$AH$332,0)+COUNTIF($AH$1:AH103,AH104),"")</f>
        <v>86</v>
      </c>
      <c r="N104" s="9" t="s">
        <v>365</v>
      </c>
      <c r="Z104" s="10" t="str">
        <f t="shared" si="17"/>
        <v/>
      </c>
      <c r="AA104" s="10" t="str">
        <f t="shared" si="18"/>
        <v/>
      </c>
      <c r="AB104" s="10" t="str">
        <f t="shared" si="19"/>
        <v/>
      </c>
      <c r="AC104" s="10" t="str">
        <f t="shared" si="20"/>
        <v/>
      </c>
      <c r="AD104" s="10" t="str">
        <f t="shared" si="21"/>
        <v/>
      </c>
      <c r="AE104" s="10">
        <f t="shared" si="22"/>
        <v>60</v>
      </c>
      <c r="AF104" s="10" t="str">
        <f t="shared" si="23"/>
        <v/>
      </c>
      <c r="AG104" s="10" t="str">
        <f t="shared" si="24"/>
        <v/>
      </c>
      <c r="AH104" s="10" t="str">
        <f t="shared" si="25"/>
        <v/>
      </c>
      <c r="AI104" s="13" t="str">
        <f t="shared" si="26"/>
        <v>72</v>
      </c>
      <c r="AJ104" s="11">
        <f t="shared" si="27"/>
        <v>72</v>
      </c>
    </row>
    <row r="105" spans="1:36" x14ac:dyDescent="0.25">
      <c r="A105" s="1">
        <v>87</v>
      </c>
      <c r="B105" s="4">
        <v>48</v>
      </c>
      <c r="C105" s="9" t="s">
        <v>481</v>
      </c>
      <c r="D105" s="9" t="s">
        <v>54</v>
      </c>
      <c r="E105" s="9" t="s">
        <v>37</v>
      </c>
      <c r="F105" s="9">
        <v>3921670604</v>
      </c>
      <c r="G105" s="9" t="s">
        <v>32</v>
      </c>
      <c r="H105" s="27"/>
      <c r="I105" s="6">
        <v>8</v>
      </c>
      <c r="J105" s="6">
        <v>8</v>
      </c>
      <c r="K105" s="9">
        <v>24</v>
      </c>
      <c r="L105" s="7">
        <f t="shared" si="28"/>
        <v>60</v>
      </c>
      <c r="M105" s="8" t="str">
        <f>IF(J105=4,RANK(L105,$AA$19:$AA$332,0)+COUNTIF($AA$1:AA104,AA105),"")&amp;IF(J105=5,RANK(L105,$AB$19:$AB$332,0)+COUNTIF($AB$1:AB104,AB105),"")&amp;IF(J105=6,RANK(L105,$AC$19:$AC$332,0)+COUNTIF($AC$1:AC104,AC105),"")&amp;IF(J105=7,RANK(L105,$AD$19:$AD$332,0)+COUNTIF($AD$1:AD104,AD105),"")&amp;IF(J105=8,RANK(L105,$AE$19:$AE$332,0)+COUNTIF($AE$1:AE104,AE105),"")&amp;IF(J105=9,RANK(L105,$AF$19:$AF$332,0)+COUNTIF($AF$1:AF104,AF105),"")&amp;IF(J105=10,RANK(L105,$AG$19:$AG$332,0)+COUNTIF($AG$1:AG104,AG105),"")&amp;IF(J105=11,RANK(L105,$AH$19:$AH$332,0)+COUNTIF($AH$1:AH104,AH105),"")</f>
        <v>87</v>
      </c>
      <c r="N105" s="9" t="s">
        <v>365</v>
      </c>
      <c r="Z105" s="10" t="str">
        <f t="shared" si="17"/>
        <v/>
      </c>
      <c r="AA105" s="10" t="str">
        <f t="shared" si="18"/>
        <v/>
      </c>
      <c r="AB105" s="10" t="str">
        <f t="shared" si="19"/>
        <v/>
      </c>
      <c r="AC105" s="10" t="str">
        <f t="shared" si="20"/>
        <v/>
      </c>
      <c r="AD105" s="10" t="str">
        <f t="shared" si="21"/>
        <v/>
      </c>
      <c r="AE105" s="10">
        <f t="shared" si="22"/>
        <v>60</v>
      </c>
      <c r="AF105" s="10" t="str">
        <f t="shared" si="23"/>
        <v/>
      </c>
      <c r="AG105" s="10" t="str">
        <f t="shared" si="24"/>
        <v/>
      </c>
      <c r="AH105" s="10" t="str">
        <f t="shared" si="25"/>
        <v/>
      </c>
      <c r="AI105" s="13" t="str">
        <f t="shared" si="26"/>
        <v>72</v>
      </c>
      <c r="AJ105" s="11">
        <f t="shared" si="27"/>
        <v>72</v>
      </c>
    </row>
    <row r="106" spans="1:36" x14ac:dyDescent="0.25">
      <c r="A106" s="1">
        <v>88</v>
      </c>
      <c r="B106" s="4">
        <v>48</v>
      </c>
      <c r="C106" s="9" t="s">
        <v>482</v>
      </c>
      <c r="D106" s="9" t="s">
        <v>88</v>
      </c>
      <c r="E106" s="9" t="s">
        <v>133</v>
      </c>
      <c r="F106" s="9">
        <v>143206714</v>
      </c>
      <c r="G106" s="9" t="s">
        <v>28</v>
      </c>
      <c r="H106" s="27"/>
      <c r="I106" s="6">
        <v>8</v>
      </c>
      <c r="J106" s="6">
        <v>8</v>
      </c>
      <c r="K106" s="9">
        <v>24</v>
      </c>
      <c r="L106" s="7">
        <f t="shared" si="28"/>
        <v>60</v>
      </c>
      <c r="M106" s="8" t="str">
        <f>IF(J106=4,RANK(L106,$AA$19:$AA$332,0)+COUNTIF($AA$1:AA105,AA106),"")&amp;IF(J106=5,RANK(L106,$AB$19:$AB$332,0)+COUNTIF($AB$1:AB105,AB106),"")&amp;IF(J106=6,RANK(L106,$AC$19:$AC$332,0)+COUNTIF($AC$1:AC105,AC106),"")&amp;IF(J106=7,RANK(L106,$AD$19:$AD$332,0)+COUNTIF($AD$1:AD105,AD106),"")&amp;IF(J106=8,RANK(L106,$AE$19:$AE$332,0)+COUNTIF($AE$1:AE105,AE106),"")&amp;IF(J106=9,RANK(L106,$AF$19:$AF$332,0)+COUNTIF($AF$1:AF105,AF106),"")&amp;IF(J106=10,RANK(L106,$AG$19:$AG$332,0)+COUNTIF($AG$1:AG105,AG106),"")&amp;IF(J106=11,RANK(L106,$AH$19:$AH$332,0)+COUNTIF($AH$1:AH105,AH106),"")</f>
        <v>88</v>
      </c>
      <c r="N106" s="9" t="s">
        <v>365</v>
      </c>
      <c r="Z106" s="10" t="str">
        <f t="shared" si="17"/>
        <v/>
      </c>
      <c r="AA106" s="10" t="str">
        <f t="shared" si="18"/>
        <v/>
      </c>
      <c r="AB106" s="10" t="str">
        <f t="shared" si="19"/>
        <v/>
      </c>
      <c r="AC106" s="10" t="str">
        <f t="shared" si="20"/>
        <v/>
      </c>
      <c r="AD106" s="10" t="str">
        <f t="shared" si="21"/>
        <v/>
      </c>
      <c r="AE106" s="10">
        <f t="shared" si="22"/>
        <v>60</v>
      </c>
      <c r="AF106" s="10" t="str">
        <f t="shared" si="23"/>
        <v/>
      </c>
      <c r="AG106" s="10" t="str">
        <f t="shared" si="24"/>
        <v/>
      </c>
      <c r="AH106" s="10" t="str">
        <f t="shared" si="25"/>
        <v/>
      </c>
      <c r="AI106" s="13" t="str">
        <f t="shared" si="26"/>
        <v>72</v>
      </c>
      <c r="AJ106" s="11">
        <f t="shared" si="27"/>
        <v>72</v>
      </c>
    </row>
    <row r="107" spans="1:36" x14ac:dyDescent="0.25">
      <c r="A107" s="1">
        <v>89</v>
      </c>
      <c r="B107" s="4">
        <v>48</v>
      </c>
      <c r="C107" s="9" t="s">
        <v>483</v>
      </c>
      <c r="D107" s="9" t="s">
        <v>66</v>
      </c>
      <c r="E107" s="9" t="s">
        <v>244</v>
      </c>
      <c r="F107" s="9">
        <v>2496136585</v>
      </c>
      <c r="G107" s="9" t="s">
        <v>32</v>
      </c>
      <c r="H107" s="27"/>
      <c r="I107" s="6">
        <v>8</v>
      </c>
      <c r="J107" s="6">
        <v>8</v>
      </c>
      <c r="K107" s="9">
        <v>24</v>
      </c>
      <c r="L107" s="7">
        <f t="shared" si="28"/>
        <v>60</v>
      </c>
      <c r="M107" s="8" t="str">
        <f>IF(J107=4,RANK(L107,$AA$19:$AA$332,0)+COUNTIF($AA$1:AA106,AA107),"")&amp;IF(J107=5,RANK(L107,$AB$19:$AB$332,0)+COUNTIF($AB$1:AB106,AB107),"")&amp;IF(J107=6,RANK(L107,$AC$19:$AC$332,0)+COUNTIF($AC$1:AC106,AC107),"")&amp;IF(J107=7,RANK(L107,$AD$19:$AD$332,0)+COUNTIF($AD$1:AD106,AD107),"")&amp;IF(J107=8,RANK(L107,$AE$19:$AE$332,0)+COUNTIF($AE$1:AE106,AE107),"")&amp;IF(J107=9,RANK(L107,$AF$19:$AF$332,0)+COUNTIF($AF$1:AF106,AF107),"")&amp;IF(J107=10,RANK(L107,$AG$19:$AG$332,0)+COUNTIF($AG$1:AG106,AG107),"")&amp;IF(J107=11,RANK(L107,$AH$19:$AH$332,0)+COUNTIF($AH$1:AH106,AH107),"")</f>
        <v>89</v>
      </c>
      <c r="N107" s="9" t="s">
        <v>365</v>
      </c>
      <c r="Z107" s="10" t="str">
        <f t="shared" si="17"/>
        <v/>
      </c>
      <c r="AA107" s="10" t="str">
        <f t="shared" si="18"/>
        <v/>
      </c>
      <c r="AB107" s="10" t="str">
        <f t="shared" si="19"/>
        <v/>
      </c>
      <c r="AC107" s="10" t="str">
        <f t="shared" si="20"/>
        <v/>
      </c>
      <c r="AD107" s="10" t="str">
        <f t="shared" si="21"/>
        <v/>
      </c>
      <c r="AE107" s="10">
        <f t="shared" si="22"/>
        <v>60</v>
      </c>
      <c r="AF107" s="10" t="str">
        <f t="shared" si="23"/>
        <v/>
      </c>
      <c r="AG107" s="10" t="str">
        <f t="shared" si="24"/>
        <v/>
      </c>
      <c r="AH107" s="10" t="str">
        <f t="shared" si="25"/>
        <v/>
      </c>
      <c r="AI107" s="13" t="str">
        <f t="shared" si="26"/>
        <v>72</v>
      </c>
      <c r="AJ107" s="11">
        <f t="shared" si="27"/>
        <v>72</v>
      </c>
    </row>
    <row r="108" spans="1:36" x14ac:dyDescent="0.25">
      <c r="A108" s="1">
        <v>90</v>
      </c>
      <c r="B108" s="4">
        <v>48</v>
      </c>
      <c r="C108" s="9" t="s">
        <v>269</v>
      </c>
      <c r="D108" s="9" t="s">
        <v>60</v>
      </c>
      <c r="E108" s="9" t="s">
        <v>124</v>
      </c>
      <c r="F108" s="9">
        <v>597981945</v>
      </c>
      <c r="G108" s="9" t="s">
        <v>28</v>
      </c>
      <c r="H108" s="27"/>
      <c r="I108" s="6">
        <v>8</v>
      </c>
      <c r="J108" s="6">
        <v>8</v>
      </c>
      <c r="K108" s="9">
        <v>22</v>
      </c>
      <c r="L108" s="7">
        <f t="shared" si="28"/>
        <v>55</v>
      </c>
      <c r="M108" s="8" t="str">
        <f>IF(J108=4,RANK(L108,$AA$19:$AA$332,0)+COUNTIF($AA$1:AA107,AA108),"")&amp;IF(J108=5,RANK(L108,$AB$19:$AB$332,0)+COUNTIF($AB$1:AB107,AB108),"")&amp;IF(J108=6,RANK(L108,$AC$19:$AC$332,0)+COUNTIF($AC$1:AC107,AC108),"")&amp;IF(J108=7,RANK(L108,$AD$19:$AD$332,0)+COUNTIF($AD$1:AD107,AD108),"")&amp;IF(J108=8,RANK(L108,$AE$19:$AE$332,0)+COUNTIF($AE$1:AE107,AE108),"")&amp;IF(J108=9,RANK(L108,$AF$19:$AF$332,0)+COUNTIF($AF$1:AF107,AF108),"")&amp;IF(J108=10,RANK(L108,$AG$19:$AG$332,0)+COUNTIF($AG$1:AG107,AG108),"")&amp;IF(J108=11,RANK(L108,$AH$19:$AH$332,0)+COUNTIF($AH$1:AH107,AH108),"")</f>
        <v>90</v>
      </c>
      <c r="N108" s="9" t="s">
        <v>365</v>
      </c>
      <c r="Z108" s="10" t="str">
        <f t="shared" si="17"/>
        <v/>
      </c>
      <c r="AA108" s="10" t="str">
        <f t="shared" si="18"/>
        <v/>
      </c>
      <c r="AB108" s="10" t="str">
        <f t="shared" si="19"/>
        <v/>
      </c>
      <c r="AC108" s="10" t="str">
        <f t="shared" si="20"/>
        <v/>
      </c>
      <c r="AD108" s="10" t="str">
        <f t="shared" si="21"/>
        <v/>
      </c>
      <c r="AE108" s="10">
        <f t="shared" si="22"/>
        <v>55</v>
      </c>
      <c r="AF108" s="10" t="str">
        <f t="shared" si="23"/>
        <v/>
      </c>
      <c r="AG108" s="10" t="str">
        <f t="shared" si="24"/>
        <v/>
      </c>
      <c r="AH108" s="10" t="str">
        <f t="shared" si="25"/>
        <v/>
      </c>
      <c r="AI108" s="13" t="str">
        <f t="shared" si="26"/>
        <v>90</v>
      </c>
      <c r="AJ108" s="11">
        <f t="shared" si="27"/>
        <v>90</v>
      </c>
    </row>
    <row r="109" spans="1:36" x14ac:dyDescent="0.25">
      <c r="A109" s="1">
        <v>91</v>
      </c>
      <c r="B109" s="4">
        <v>48</v>
      </c>
      <c r="C109" s="9" t="s">
        <v>484</v>
      </c>
      <c r="D109" s="9" t="s">
        <v>182</v>
      </c>
      <c r="E109" s="9" t="s">
        <v>124</v>
      </c>
      <c r="F109" s="9">
        <v>2085130580</v>
      </c>
      <c r="G109" s="9" t="s">
        <v>28</v>
      </c>
      <c r="H109" s="27"/>
      <c r="I109" s="6">
        <v>8</v>
      </c>
      <c r="J109" s="6">
        <v>8</v>
      </c>
      <c r="K109" s="9">
        <v>22</v>
      </c>
      <c r="L109" s="7">
        <f t="shared" si="28"/>
        <v>55</v>
      </c>
      <c r="M109" s="8" t="str">
        <f>IF(J109=4,RANK(L109,$AA$19:$AA$332,0)+COUNTIF($AA$1:AA108,AA109),"")&amp;IF(J109=5,RANK(L109,$AB$19:$AB$332,0)+COUNTIF($AB$1:AB108,AB109),"")&amp;IF(J109=6,RANK(L109,$AC$19:$AC$332,0)+COUNTIF($AC$1:AC108,AC109),"")&amp;IF(J109=7,RANK(L109,$AD$19:$AD$332,0)+COUNTIF($AD$1:AD108,AD109),"")&amp;IF(J109=8,RANK(L109,$AE$19:$AE$332,0)+COUNTIF($AE$1:AE108,AE109),"")&amp;IF(J109=9,RANK(L109,$AF$19:$AF$332,0)+COUNTIF($AF$1:AF108,AF109),"")&amp;IF(J109=10,RANK(L109,$AG$19:$AG$332,0)+COUNTIF($AG$1:AG108,AG109),"")&amp;IF(J109=11,RANK(L109,$AH$19:$AH$332,0)+COUNTIF($AH$1:AH108,AH109),"")</f>
        <v>91</v>
      </c>
      <c r="N109" s="9" t="s">
        <v>365</v>
      </c>
      <c r="Z109" s="10" t="str">
        <f t="shared" si="17"/>
        <v/>
      </c>
      <c r="AA109" s="10" t="str">
        <f t="shared" si="18"/>
        <v/>
      </c>
      <c r="AB109" s="10" t="str">
        <f t="shared" si="19"/>
        <v/>
      </c>
      <c r="AC109" s="10" t="str">
        <f t="shared" si="20"/>
        <v/>
      </c>
      <c r="AD109" s="10" t="str">
        <f t="shared" si="21"/>
        <v/>
      </c>
      <c r="AE109" s="10">
        <f t="shared" si="22"/>
        <v>55</v>
      </c>
      <c r="AF109" s="10" t="str">
        <f t="shared" si="23"/>
        <v/>
      </c>
      <c r="AG109" s="10" t="str">
        <f t="shared" si="24"/>
        <v/>
      </c>
      <c r="AH109" s="10" t="str">
        <f t="shared" si="25"/>
        <v/>
      </c>
      <c r="AI109" s="13" t="str">
        <f t="shared" si="26"/>
        <v>90</v>
      </c>
      <c r="AJ109" s="11">
        <f t="shared" si="27"/>
        <v>90</v>
      </c>
    </row>
    <row r="110" spans="1:36" x14ac:dyDescent="0.25">
      <c r="A110" s="1">
        <v>92</v>
      </c>
      <c r="B110" s="4">
        <v>48</v>
      </c>
      <c r="C110" s="9" t="s">
        <v>485</v>
      </c>
      <c r="D110" s="9" t="s">
        <v>154</v>
      </c>
      <c r="E110" s="9" t="s">
        <v>420</v>
      </c>
      <c r="F110" s="9">
        <v>2554705580</v>
      </c>
      <c r="G110" s="9" t="s">
        <v>32</v>
      </c>
      <c r="H110" s="27"/>
      <c r="I110" s="6">
        <v>8</v>
      </c>
      <c r="J110" s="6">
        <v>8</v>
      </c>
      <c r="K110" s="9">
        <v>22</v>
      </c>
      <c r="L110" s="7">
        <f t="shared" si="28"/>
        <v>55</v>
      </c>
      <c r="M110" s="8" t="str">
        <f>IF(J110=4,RANK(L110,$AA$19:$AA$332,0)+COUNTIF($AA$1:AA109,AA110),"")&amp;IF(J110=5,RANK(L110,$AB$19:$AB$332,0)+COUNTIF($AB$1:AB109,AB110),"")&amp;IF(J110=6,RANK(L110,$AC$19:$AC$332,0)+COUNTIF($AC$1:AC109,AC110),"")&amp;IF(J110=7,RANK(L110,$AD$19:$AD$332,0)+COUNTIF($AD$1:AD109,AD110),"")&amp;IF(J110=8,RANK(L110,$AE$19:$AE$332,0)+COUNTIF($AE$1:AE109,AE110),"")&amp;IF(J110=9,RANK(L110,$AF$19:$AF$332,0)+COUNTIF($AF$1:AF109,AF110),"")&amp;IF(J110=10,RANK(L110,$AG$19:$AG$332,0)+COUNTIF($AG$1:AG109,AG110),"")&amp;IF(J110=11,RANK(L110,$AH$19:$AH$332,0)+COUNTIF($AH$1:AH109,AH110),"")</f>
        <v>92</v>
      </c>
      <c r="N110" s="9" t="s">
        <v>365</v>
      </c>
      <c r="Z110" s="10" t="str">
        <f t="shared" si="17"/>
        <v/>
      </c>
      <c r="AA110" s="10" t="str">
        <f t="shared" si="18"/>
        <v/>
      </c>
      <c r="AB110" s="10" t="str">
        <f t="shared" si="19"/>
        <v/>
      </c>
      <c r="AC110" s="10" t="str">
        <f t="shared" si="20"/>
        <v/>
      </c>
      <c r="AD110" s="10" t="str">
        <f t="shared" si="21"/>
        <v/>
      </c>
      <c r="AE110" s="10">
        <f t="shared" si="22"/>
        <v>55</v>
      </c>
      <c r="AF110" s="10" t="str">
        <f t="shared" si="23"/>
        <v/>
      </c>
      <c r="AG110" s="10" t="str">
        <f t="shared" si="24"/>
        <v/>
      </c>
      <c r="AH110" s="10" t="str">
        <f t="shared" si="25"/>
        <v/>
      </c>
      <c r="AI110" s="13" t="str">
        <f t="shared" si="26"/>
        <v>90</v>
      </c>
      <c r="AJ110" s="11">
        <f t="shared" si="27"/>
        <v>90</v>
      </c>
    </row>
    <row r="111" spans="1:36" x14ac:dyDescent="0.25">
      <c r="A111" s="1">
        <v>93</v>
      </c>
      <c r="B111" s="4">
        <v>48</v>
      </c>
      <c r="C111" s="9" t="s">
        <v>107</v>
      </c>
      <c r="D111" s="9" t="s">
        <v>239</v>
      </c>
      <c r="E111" s="9" t="s">
        <v>100</v>
      </c>
      <c r="F111" s="9">
        <v>1255522103</v>
      </c>
      <c r="G111" s="9" t="s">
        <v>28</v>
      </c>
      <c r="H111" s="27"/>
      <c r="I111" s="6">
        <v>8</v>
      </c>
      <c r="J111" s="6">
        <v>8</v>
      </c>
      <c r="K111" s="9">
        <v>22</v>
      </c>
      <c r="L111" s="7">
        <f t="shared" si="28"/>
        <v>55</v>
      </c>
      <c r="M111" s="8" t="str">
        <f>IF(J111=4,RANK(L111,$AA$19:$AA$332,0)+COUNTIF($AA$1:AA110,AA111),"")&amp;IF(J111=5,RANK(L111,$AB$19:$AB$332,0)+COUNTIF($AB$1:AB110,AB111),"")&amp;IF(J111=6,RANK(L111,$AC$19:$AC$332,0)+COUNTIF($AC$1:AC110,AC111),"")&amp;IF(J111=7,RANK(L111,$AD$19:$AD$332,0)+COUNTIF($AD$1:AD110,AD111),"")&amp;IF(J111=8,RANK(L111,$AE$19:$AE$332,0)+COUNTIF($AE$1:AE110,AE111),"")&amp;IF(J111=9,RANK(L111,$AF$19:$AF$332,0)+COUNTIF($AF$1:AF110,AF111),"")&amp;IF(J111=10,RANK(L111,$AG$19:$AG$332,0)+COUNTIF($AG$1:AG110,AG111),"")&amp;IF(J111=11,RANK(L111,$AH$19:$AH$332,0)+COUNTIF($AH$1:AH110,AH111),"")</f>
        <v>93</v>
      </c>
      <c r="N111" s="9" t="s">
        <v>365</v>
      </c>
      <c r="Z111" s="10" t="str">
        <f t="shared" si="17"/>
        <v/>
      </c>
      <c r="AA111" s="10" t="str">
        <f t="shared" si="18"/>
        <v/>
      </c>
      <c r="AB111" s="10" t="str">
        <f t="shared" si="19"/>
        <v/>
      </c>
      <c r="AC111" s="10" t="str">
        <f t="shared" si="20"/>
        <v/>
      </c>
      <c r="AD111" s="10" t="str">
        <f t="shared" si="21"/>
        <v/>
      </c>
      <c r="AE111" s="10">
        <f t="shared" si="22"/>
        <v>55</v>
      </c>
      <c r="AF111" s="10" t="str">
        <f t="shared" si="23"/>
        <v/>
      </c>
      <c r="AG111" s="10" t="str">
        <f t="shared" si="24"/>
        <v/>
      </c>
      <c r="AH111" s="10" t="str">
        <f t="shared" si="25"/>
        <v/>
      </c>
      <c r="AI111" s="13" t="str">
        <f t="shared" si="26"/>
        <v>90</v>
      </c>
      <c r="AJ111" s="11">
        <f t="shared" si="27"/>
        <v>90</v>
      </c>
    </row>
    <row r="112" spans="1:36" x14ac:dyDescent="0.25">
      <c r="A112" s="1">
        <v>94</v>
      </c>
      <c r="B112" s="4">
        <v>48</v>
      </c>
      <c r="C112" s="9" t="s">
        <v>486</v>
      </c>
      <c r="D112" s="9" t="s">
        <v>66</v>
      </c>
      <c r="E112" s="9" t="s">
        <v>487</v>
      </c>
      <c r="F112" s="9">
        <v>4046746466</v>
      </c>
      <c r="G112" s="9" t="s">
        <v>32</v>
      </c>
      <c r="H112" s="27"/>
      <c r="I112" s="6">
        <v>8</v>
      </c>
      <c r="J112" s="6">
        <v>8</v>
      </c>
      <c r="K112" s="9">
        <v>22</v>
      </c>
      <c r="L112" s="7">
        <f t="shared" si="28"/>
        <v>55</v>
      </c>
      <c r="M112" s="8" t="str">
        <f>IF(J112=4,RANK(L112,$AA$19:$AA$332,0)+COUNTIF($AA$1:AA111,AA112),"")&amp;IF(J112=5,RANK(L112,$AB$19:$AB$332,0)+COUNTIF($AB$1:AB111,AB112),"")&amp;IF(J112=6,RANK(L112,$AC$19:$AC$332,0)+COUNTIF($AC$1:AC111,AC112),"")&amp;IF(J112=7,RANK(L112,$AD$19:$AD$332,0)+COUNTIF($AD$1:AD111,AD112),"")&amp;IF(J112=8,RANK(L112,$AE$19:$AE$332,0)+COUNTIF($AE$1:AE111,AE112),"")&amp;IF(J112=9,RANK(L112,$AF$19:$AF$332,0)+COUNTIF($AF$1:AF111,AF112),"")&amp;IF(J112=10,RANK(L112,$AG$19:$AG$332,0)+COUNTIF($AG$1:AG111,AG112),"")&amp;IF(J112=11,RANK(L112,$AH$19:$AH$332,0)+COUNTIF($AH$1:AH111,AH112),"")</f>
        <v>94</v>
      </c>
      <c r="N112" s="9" t="s">
        <v>365</v>
      </c>
      <c r="Z112" s="10" t="str">
        <f t="shared" si="17"/>
        <v/>
      </c>
      <c r="AA112" s="10" t="str">
        <f t="shared" si="18"/>
        <v/>
      </c>
      <c r="AB112" s="10" t="str">
        <f t="shared" si="19"/>
        <v/>
      </c>
      <c r="AC112" s="10" t="str">
        <f t="shared" si="20"/>
        <v/>
      </c>
      <c r="AD112" s="10" t="str">
        <f t="shared" si="21"/>
        <v/>
      </c>
      <c r="AE112" s="10">
        <f t="shared" si="22"/>
        <v>55</v>
      </c>
      <c r="AF112" s="10" t="str">
        <f t="shared" si="23"/>
        <v/>
      </c>
      <c r="AG112" s="10" t="str">
        <f t="shared" si="24"/>
        <v/>
      </c>
      <c r="AH112" s="10" t="str">
        <f t="shared" si="25"/>
        <v/>
      </c>
      <c r="AI112" s="13" t="str">
        <f t="shared" si="26"/>
        <v>90</v>
      </c>
      <c r="AJ112" s="11">
        <f t="shared" si="27"/>
        <v>90</v>
      </c>
    </row>
    <row r="113" spans="1:36" x14ac:dyDescent="0.25">
      <c r="A113" s="1">
        <v>95</v>
      </c>
      <c r="B113" s="4">
        <v>48</v>
      </c>
      <c r="C113" s="9" t="s">
        <v>84</v>
      </c>
      <c r="D113" s="9" t="s">
        <v>30</v>
      </c>
      <c r="E113" s="9" t="s">
        <v>48</v>
      </c>
      <c r="F113" s="9">
        <v>585249478</v>
      </c>
      <c r="G113" s="9" t="s">
        <v>28</v>
      </c>
      <c r="H113" s="27"/>
      <c r="I113" s="6">
        <v>8</v>
      </c>
      <c r="J113" s="6">
        <v>8</v>
      </c>
      <c r="K113" s="9">
        <v>22</v>
      </c>
      <c r="L113" s="7">
        <f t="shared" si="28"/>
        <v>55</v>
      </c>
      <c r="M113" s="8" t="str">
        <f>IF(J113=4,RANK(L113,$AA$19:$AA$332,0)+COUNTIF($AA$1:AA112,AA113),"")&amp;IF(J113=5,RANK(L113,$AB$19:$AB$332,0)+COUNTIF($AB$1:AB112,AB113),"")&amp;IF(J113=6,RANK(L113,$AC$19:$AC$332,0)+COUNTIF($AC$1:AC112,AC113),"")&amp;IF(J113=7,RANK(L113,$AD$19:$AD$332,0)+COUNTIF($AD$1:AD112,AD113),"")&amp;IF(J113=8,RANK(L113,$AE$19:$AE$332,0)+COUNTIF($AE$1:AE112,AE113),"")&amp;IF(J113=9,RANK(L113,$AF$19:$AF$332,0)+COUNTIF($AF$1:AF112,AF113),"")&amp;IF(J113=10,RANK(L113,$AG$19:$AG$332,0)+COUNTIF($AG$1:AG112,AG113),"")&amp;IF(J113=11,RANK(L113,$AH$19:$AH$332,0)+COUNTIF($AH$1:AH112,AH113),"")</f>
        <v>95</v>
      </c>
      <c r="N113" s="9" t="s">
        <v>365</v>
      </c>
      <c r="Z113" s="10" t="str">
        <f t="shared" si="17"/>
        <v/>
      </c>
      <c r="AA113" s="10" t="str">
        <f t="shared" si="18"/>
        <v/>
      </c>
      <c r="AB113" s="10" t="str">
        <f t="shared" si="19"/>
        <v/>
      </c>
      <c r="AC113" s="10" t="str">
        <f t="shared" si="20"/>
        <v/>
      </c>
      <c r="AD113" s="10" t="str">
        <f t="shared" si="21"/>
        <v/>
      </c>
      <c r="AE113" s="10">
        <f t="shared" si="22"/>
        <v>55</v>
      </c>
      <c r="AF113" s="10" t="str">
        <f t="shared" si="23"/>
        <v/>
      </c>
      <c r="AG113" s="10" t="str">
        <f t="shared" si="24"/>
        <v/>
      </c>
      <c r="AH113" s="10" t="str">
        <f t="shared" si="25"/>
        <v/>
      </c>
      <c r="AI113" s="13" t="str">
        <f t="shared" si="26"/>
        <v>90</v>
      </c>
      <c r="AJ113" s="11">
        <f t="shared" si="27"/>
        <v>90</v>
      </c>
    </row>
    <row r="114" spans="1:36" x14ac:dyDescent="0.25">
      <c r="A114" s="1">
        <v>96</v>
      </c>
      <c r="B114" s="4">
        <v>48</v>
      </c>
      <c r="C114" s="9" t="s">
        <v>488</v>
      </c>
      <c r="D114" s="9" t="s">
        <v>54</v>
      </c>
      <c r="E114" s="9" t="s">
        <v>37</v>
      </c>
      <c r="F114" s="9">
        <v>1020659300</v>
      </c>
      <c r="G114" s="9" t="s">
        <v>32</v>
      </c>
      <c r="H114" s="27"/>
      <c r="I114" s="6">
        <v>8</v>
      </c>
      <c r="J114" s="6">
        <v>8</v>
      </c>
      <c r="K114" s="9">
        <v>22</v>
      </c>
      <c r="L114" s="7">
        <f t="shared" si="28"/>
        <v>55</v>
      </c>
      <c r="M114" s="8" t="str">
        <f>IF(J114=4,RANK(L114,$AA$19:$AA$332,0)+COUNTIF($AA$1:AA113,AA114),"")&amp;IF(J114=5,RANK(L114,$AB$19:$AB$332,0)+COUNTIF($AB$1:AB113,AB114),"")&amp;IF(J114=6,RANK(L114,$AC$19:$AC$332,0)+COUNTIF($AC$1:AC113,AC114),"")&amp;IF(J114=7,RANK(L114,$AD$19:$AD$332,0)+COUNTIF($AD$1:AD113,AD114),"")&amp;IF(J114=8,RANK(L114,$AE$19:$AE$332,0)+COUNTIF($AE$1:AE113,AE114),"")&amp;IF(J114=9,RANK(L114,$AF$19:$AF$332,0)+COUNTIF($AF$1:AF113,AF114),"")&amp;IF(J114=10,RANK(L114,$AG$19:$AG$332,0)+COUNTIF($AG$1:AG113,AG114),"")&amp;IF(J114=11,RANK(L114,$AH$19:$AH$332,0)+COUNTIF($AH$1:AH113,AH114),"")</f>
        <v>96</v>
      </c>
      <c r="N114" s="9" t="s">
        <v>365</v>
      </c>
      <c r="Z114" s="10" t="str">
        <f t="shared" si="17"/>
        <v/>
      </c>
      <c r="AA114" s="10" t="str">
        <f t="shared" si="18"/>
        <v/>
      </c>
      <c r="AB114" s="10" t="str">
        <f t="shared" si="19"/>
        <v/>
      </c>
      <c r="AC114" s="10" t="str">
        <f t="shared" si="20"/>
        <v/>
      </c>
      <c r="AD114" s="10" t="str">
        <f t="shared" si="21"/>
        <v/>
      </c>
      <c r="AE114" s="10">
        <f t="shared" si="22"/>
        <v>55</v>
      </c>
      <c r="AF114" s="10" t="str">
        <f t="shared" si="23"/>
        <v/>
      </c>
      <c r="AG114" s="10" t="str">
        <f t="shared" si="24"/>
        <v/>
      </c>
      <c r="AH114" s="10" t="str">
        <f t="shared" si="25"/>
        <v/>
      </c>
      <c r="AI114" s="13" t="str">
        <f t="shared" si="26"/>
        <v>90</v>
      </c>
      <c r="AJ114" s="11">
        <f t="shared" si="27"/>
        <v>90</v>
      </c>
    </row>
    <row r="115" spans="1:36" x14ac:dyDescent="0.25">
      <c r="A115" s="1">
        <v>97</v>
      </c>
      <c r="B115" s="4">
        <v>48</v>
      </c>
      <c r="C115" s="9" t="s">
        <v>489</v>
      </c>
      <c r="D115" s="9" t="s">
        <v>200</v>
      </c>
      <c r="E115" s="9" t="s">
        <v>345</v>
      </c>
      <c r="F115" s="9">
        <v>701808170</v>
      </c>
      <c r="G115" s="9" t="s">
        <v>28</v>
      </c>
      <c r="H115" s="27"/>
      <c r="I115" s="6">
        <v>8</v>
      </c>
      <c r="J115" s="6">
        <v>8</v>
      </c>
      <c r="K115" s="9">
        <v>22</v>
      </c>
      <c r="L115" s="7">
        <f t="shared" si="28"/>
        <v>55</v>
      </c>
      <c r="M115" s="8" t="str">
        <f>IF(J115=4,RANK(L115,$AA$19:$AA$332,0)+COUNTIF($AA$1:AA114,AA115),"")&amp;IF(J115=5,RANK(L115,$AB$19:$AB$332,0)+COUNTIF($AB$1:AB114,AB115),"")&amp;IF(J115=6,RANK(L115,$AC$19:$AC$332,0)+COUNTIF($AC$1:AC114,AC115),"")&amp;IF(J115=7,RANK(L115,$AD$19:$AD$332,0)+COUNTIF($AD$1:AD114,AD115),"")&amp;IF(J115=8,RANK(L115,$AE$19:$AE$332,0)+COUNTIF($AE$1:AE114,AE115),"")&amp;IF(J115=9,RANK(L115,$AF$19:$AF$332,0)+COUNTIF($AF$1:AF114,AF115),"")&amp;IF(J115=10,RANK(L115,$AG$19:$AG$332,0)+COUNTIF($AG$1:AG114,AG115),"")&amp;IF(J115=11,RANK(L115,$AH$19:$AH$332,0)+COUNTIF($AH$1:AH114,AH115),"")</f>
        <v>97</v>
      </c>
      <c r="N115" s="9" t="s">
        <v>365</v>
      </c>
      <c r="Z115" s="10" t="str">
        <f t="shared" si="17"/>
        <v/>
      </c>
      <c r="AA115" s="10" t="str">
        <f t="shared" si="18"/>
        <v/>
      </c>
      <c r="AB115" s="10" t="str">
        <f t="shared" si="19"/>
        <v/>
      </c>
      <c r="AC115" s="10" t="str">
        <f t="shared" si="20"/>
        <v/>
      </c>
      <c r="AD115" s="10" t="str">
        <f t="shared" si="21"/>
        <v/>
      </c>
      <c r="AE115" s="10">
        <f t="shared" si="22"/>
        <v>55</v>
      </c>
      <c r="AF115" s="10" t="str">
        <f t="shared" si="23"/>
        <v/>
      </c>
      <c r="AG115" s="10" t="str">
        <f t="shared" si="24"/>
        <v/>
      </c>
      <c r="AH115" s="10" t="str">
        <f t="shared" si="25"/>
        <v/>
      </c>
      <c r="AI115" s="13" t="str">
        <f t="shared" si="26"/>
        <v>90</v>
      </c>
      <c r="AJ115" s="11">
        <f t="shared" si="27"/>
        <v>90</v>
      </c>
    </row>
    <row r="116" spans="1:36" x14ac:dyDescent="0.25">
      <c r="A116" s="1">
        <v>98</v>
      </c>
      <c r="B116" s="4">
        <v>48</v>
      </c>
      <c r="C116" s="9" t="s">
        <v>490</v>
      </c>
      <c r="D116" s="9" t="s">
        <v>149</v>
      </c>
      <c r="E116" s="9" t="s">
        <v>61</v>
      </c>
      <c r="F116" s="9">
        <v>2291878337</v>
      </c>
      <c r="G116" s="9" t="s">
        <v>28</v>
      </c>
      <c r="H116" s="27"/>
      <c r="I116" s="6">
        <v>8</v>
      </c>
      <c r="J116" s="6">
        <v>8</v>
      </c>
      <c r="K116" s="9">
        <v>22</v>
      </c>
      <c r="L116" s="7">
        <f t="shared" si="28"/>
        <v>55</v>
      </c>
      <c r="M116" s="8" t="str">
        <f>IF(J116=4,RANK(L116,$AA$19:$AA$332,0)+COUNTIF($AA$1:AA115,AA116),"")&amp;IF(J116=5,RANK(L116,$AB$19:$AB$332,0)+COUNTIF($AB$1:AB115,AB116),"")&amp;IF(J116=6,RANK(L116,$AC$19:$AC$332,0)+COUNTIF($AC$1:AC115,AC116),"")&amp;IF(J116=7,RANK(L116,$AD$19:$AD$332,0)+COUNTIF($AD$1:AD115,AD116),"")&amp;IF(J116=8,RANK(L116,$AE$19:$AE$332,0)+COUNTIF($AE$1:AE115,AE116),"")&amp;IF(J116=9,RANK(L116,$AF$19:$AF$332,0)+COUNTIF($AF$1:AF115,AF116),"")&amp;IF(J116=10,RANK(L116,$AG$19:$AG$332,0)+COUNTIF($AG$1:AG115,AG116),"")&amp;IF(J116=11,RANK(L116,$AH$19:$AH$332,0)+COUNTIF($AH$1:AH115,AH116),"")</f>
        <v>98</v>
      </c>
      <c r="N116" s="9" t="s">
        <v>365</v>
      </c>
      <c r="Z116" s="10" t="str">
        <f t="shared" si="17"/>
        <v/>
      </c>
      <c r="AA116" s="10" t="str">
        <f t="shared" si="18"/>
        <v/>
      </c>
      <c r="AB116" s="10" t="str">
        <f t="shared" si="19"/>
        <v/>
      </c>
      <c r="AC116" s="10" t="str">
        <f t="shared" si="20"/>
        <v/>
      </c>
      <c r="AD116" s="10" t="str">
        <f t="shared" si="21"/>
        <v/>
      </c>
      <c r="AE116" s="10">
        <f t="shared" si="22"/>
        <v>55</v>
      </c>
      <c r="AF116" s="10" t="str">
        <f t="shared" si="23"/>
        <v/>
      </c>
      <c r="AG116" s="10" t="str">
        <f t="shared" si="24"/>
        <v/>
      </c>
      <c r="AH116" s="10" t="str">
        <f t="shared" si="25"/>
        <v/>
      </c>
      <c r="AI116" s="13" t="str">
        <f t="shared" si="26"/>
        <v>90</v>
      </c>
      <c r="AJ116" s="11">
        <f t="shared" si="27"/>
        <v>90</v>
      </c>
    </row>
    <row r="117" spans="1:36" x14ac:dyDescent="0.25">
      <c r="A117" s="1">
        <v>99</v>
      </c>
      <c r="B117" s="4">
        <v>48</v>
      </c>
      <c r="C117" s="9" t="s">
        <v>491</v>
      </c>
      <c r="D117" s="9" t="s">
        <v>492</v>
      </c>
      <c r="E117" s="9" t="s">
        <v>377</v>
      </c>
      <c r="F117" s="9">
        <v>3148456582</v>
      </c>
      <c r="G117" s="9" t="s">
        <v>32</v>
      </c>
      <c r="H117" s="27"/>
      <c r="I117" s="6">
        <v>8</v>
      </c>
      <c r="J117" s="6">
        <v>8</v>
      </c>
      <c r="K117" s="9">
        <v>22</v>
      </c>
      <c r="L117" s="7">
        <f t="shared" si="28"/>
        <v>55</v>
      </c>
      <c r="M117" s="8" t="str">
        <f>IF(J117=4,RANK(L117,$AA$19:$AA$332,0)+COUNTIF($AA$1:AA116,AA117),"")&amp;IF(J117=5,RANK(L117,$AB$19:$AB$332,0)+COUNTIF($AB$1:AB116,AB117),"")&amp;IF(J117=6,RANK(L117,$AC$19:$AC$332,0)+COUNTIF($AC$1:AC116,AC117),"")&amp;IF(J117=7,RANK(L117,$AD$19:$AD$332,0)+COUNTIF($AD$1:AD116,AD117),"")&amp;IF(J117=8,RANK(L117,$AE$19:$AE$332,0)+COUNTIF($AE$1:AE116,AE117),"")&amp;IF(J117=9,RANK(L117,$AF$19:$AF$332,0)+COUNTIF($AF$1:AF116,AF117),"")&amp;IF(J117=10,RANK(L117,$AG$19:$AG$332,0)+COUNTIF($AG$1:AG116,AG117),"")&amp;IF(J117=11,RANK(L117,$AH$19:$AH$332,0)+COUNTIF($AH$1:AH116,AH117),"")</f>
        <v>99</v>
      </c>
      <c r="N117" s="9" t="s">
        <v>365</v>
      </c>
      <c r="Z117" s="10" t="str">
        <f t="shared" si="17"/>
        <v/>
      </c>
      <c r="AA117" s="10" t="str">
        <f t="shared" si="18"/>
        <v/>
      </c>
      <c r="AB117" s="10" t="str">
        <f t="shared" si="19"/>
        <v/>
      </c>
      <c r="AC117" s="10" t="str">
        <f t="shared" si="20"/>
        <v/>
      </c>
      <c r="AD117" s="10" t="str">
        <f t="shared" si="21"/>
        <v/>
      </c>
      <c r="AE117" s="10">
        <f t="shared" si="22"/>
        <v>55</v>
      </c>
      <c r="AF117" s="10" t="str">
        <f t="shared" si="23"/>
        <v/>
      </c>
      <c r="AG117" s="10" t="str">
        <f t="shared" si="24"/>
        <v/>
      </c>
      <c r="AH117" s="10" t="str">
        <f t="shared" si="25"/>
        <v/>
      </c>
      <c r="AI117" s="13" t="str">
        <f t="shared" si="26"/>
        <v>90</v>
      </c>
      <c r="AJ117" s="11">
        <f t="shared" si="27"/>
        <v>90</v>
      </c>
    </row>
    <row r="118" spans="1:36" x14ac:dyDescent="0.25">
      <c r="A118" s="1">
        <v>100</v>
      </c>
      <c r="B118" s="4">
        <v>48</v>
      </c>
      <c r="C118" s="9" t="s">
        <v>493</v>
      </c>
      <c r="D118" s="9" t="s">
        <v>494</v>
      </c>
      <c r="E118" s="9" t="s">
        <v>121</v>
      </c>
      <c r="F118" s="9">
        <v>2196475154</v>
      </c>
      <c r="G118" s="9" t="s">
        <v>28</v>
      </c>
      <c r="H118" s="27"/>
      <c r="I118" s="6">
        <v>8</v>
      </c>
      <c r="J118" s="6">
        <v>8</v>
      </c>
      <c r="K118" s="9">
        <v>22</v>
      </c>
      <c r="L118" s="7">
        <f t="shared" si="28"/>
        <v>55</v>
      </c>
      <c r="M118" s="8" t="str">
        <f>IF(J118=4,RANK(L118,$AA$19:$AA$332,0)+COUNTIF($AA$1:AA117,AA118),"")&amp;IF(J118=5,RANK(L118,$AB$19:$AB$332,0)+COUNTIF($AB$1:AB117,AB118),"")&amp;IF(J118=6,RANK(L118,$AC$19:$AC$332,0)+COUNTIF($AC$1:AC117,AC118),"")&amp;IF(J118=7,RANK(L118,$AD$19:$AD$332,0)+COUNTIF($AD$1:AD117,AD118),"")&amp;IF(J118=8,RANK(L118,$AE$19:$AE$332,0)+COUNTIF($AE$1:AE117,AE118),"")&amp;IF(J118=9,RANK(L118,$AF$19:$AF$332,0)+COUNTIF($AF$1:AF117,AF118),"")&amp;IF(J118=10,RANK(L118,$AG$19:$AG$332,0)+COUNTIF($AG$1:AG117,AG118),"")&amp;IF(J118=11,RANK(L118,$AH$19:$AH$332,0)+COUNTIF($AH$1:AH117,AH118),"")</f>
        <v>100</v>
      </c>
      <c r="N118" s="9" t="s">
        <v>365</v>
      </c>
      <c r="Z118" s="10" t="str">
        <f t="shared" si="17"/>
        <v/>
      </c>
      <c r="AA118" s="10" t="str">
        <f t="shared" si="18"/>
        <v/>
      </c>
      <c r="AB118" s="10" t="str">
        <f t="shared" si="19"/>
        <v/>
      </c>
      <c r="AC118" s="10" t="str">
        <f t="shared" si="20"/>
        <v/>
      </c>
      <c r="AD118" s="10" t="str">
        <f t="shared" si="21"/>
        <v/>
      </c>
      <c r="AE118" s="10">
        <f t="shared" si="22"/>
        <v>55</v>
      </c>
      <c r="AF118" s="10" t="str">
        <f t="shared" si="23"/>
        <v/>
      </c>
      <c r="AG118" s="10" t="str">
        <f t="shared" si="24"/>
        <v/>
      </c>
      <c r="AH118" s="10" t="str">
        <f t="shared" si="25"/>
        <v/>
      </c>
      <c r="AI118" s="13" t="str">
        <f t="shared" si="26"/>
        <v>90</v>
      </c>
      <c r="AJ118" s="11">
        <f t="shared" si="27"/>
        <v>90</v>
      </c>
    </row>
    <row r="119" spans="1:36" x14ac:dyDescent="0.25">
      <c r="A119" s="1">
        <v>101</v>
      </c>
      <c r="B119" s="4">
        <v>48</v>
      </c>
      <c r="C119" s="9" t="s">
        <v>426</v>
      </c>
      <c r="D119" s="9" t="s">
        <v>57</v>
      </c>
      <c r="E119" s="9" t="s">
        <v>186</v>
      </c>
      <c r="F119" s="9">
        <v>1483614881</v>
      </c>
      <c r="G119" s="9" t="s">
        <v>32</v>
      </c>
      <c r="H119" s="27"/>
      <c r="I119" s="6">
        <v>8</v>
      </c>
      <c r="J119" s="6">
        <v>8</v>
      </c>
      <c r="K119" s="9">
        <v>22</v>
      </c>
      <c r="L119" s="7">
        <f t="shared" si="28"/>
        <v>55</v>
      </c>
      <c r="M119" s="8" t="str">
        <f>IF(J119=4,RANK(L119,$AA$19:$AA$332,0)+COUNTIF($AA$1:AA118,AA119),"")&amp;IF(J119=5,RANK(L119,$AB$19:$AB$332,0)+COUNTIF($AB$1:AB118,AB119),"")&amp;IF(J119=6,RANK(L119,$AC$19:$AC$332,0)+COUNTIF($AC$1:AC118,AC119),"")&amp;IF(J119=7,RANK(L119,$AD$19:$AD$332,0)+COUNTIF($AD$1:AD118,AD119),"")&amp;IF(J119=8,RANK(L119,$AE$19:$AE$332,0)+COUNTIF($AE$1:AE118,AE119),"")&amp;IF(J119=9,RANK(L119,$AF$19:$AF$332,0)+COUNTIF($AF$1:AF118,AF119),"")&amp;IF(J119=10,RANK(L119,$AG$19:$AG$332,0)+COUNTIF($AG$1:AG118,AG119),"")&amp;IF(J119=11,RANK(L119,$AH$19:$AH$332,0)+COUNTIF($AH$1:AH118,AH119),"")</f>
        <v>101</v>
      </c>
      <c r="N119" s="9" t="s">
        <v>365</v>
      </c>
      <c r="Z119" s="10" t="str">
        <f t="shared" si="17"/>
        <v/>
      </c>
      <c r="AA119" s="10" t="str">
        <f t="shared" si="18"/>
        <v/>
      </c>
      <c r="AB119" s="10" t="str">
        <f t="shared" si="19"/>
        <v/>
      </c>
      <c r="AC119" s="10" t="str">
        <f t="shared" si="20"/>
        <v/>
      </c>
      <c r="AD119" s="10" t="str">
        <f t="shared" si="21"/>
        <v/>
      </c>
      <c r="AE119" s="10">
        <f t="shared" si="22"/>
        <v>55</v>
      </c>
      <c r="AF119" s="10" t="str">
        <f t="shared" si="23"/>
        <v/>
      </c>
      <c r="AG119" s="10" t="str">
        <f t="shared" si="24"/>
        <v/>
      </c>
      <c r="AH119" s="10" t="str">
        <f t="shared" si="25"/>
        <v/>
      </c>
      <c r="AI119" s="13" t="str">
        <f t="shared" si="26"/>
        <v>90</v>
      </c>
      <c r="AJ119" s="11">
        <f t="shared" si="27"/>
        <v>90</v>
      </c>
    </row>
    <row r="120" spans="1:36" x14ac:dyDescent="0.25">
      <c r="A120" s="1">
        <v>102</v>
      </c>
      <c r="B120" s="4">
        <v>48</v>
      </c>
      <c r="C120" s="9" t="s">
        <v>495</v>
      </c>
      <c r="D120" s="9" t="s">
        <v>88</v>
      </c>
      <c r="E120" s="9" t="s">
        <v>48</v>
      </c>
      <c r="F120" s="9">
        <v>543355393</v>
      </c>
      <c r="G120" s="9" t="s">
        <v>28</v>
      </c>
      <c r="H120" s="27"/>
      <c r="I120" s="6">
        <v>8</v>
      </c>
      <c r="J120" s="6">
        <v>8</v>
      </c>
      <c r="K120" s="9">
        <v>22</v>
      </c>
      <c r="L120" s="7">
        <f t="shared" si="28"/>
        <v>55</v>
      </c>
      <c r="M120" s="8" t="str">
        <f>IF(J120=4,RANK(L120,$AA$19:$AA$332,0)+COUNTIF($AA$1:AA119,AA120),"")&amp;IF(J120=5,RANK(L120,$AB$19:$AB$332,0)+COUNTIF($AB$1:AB119,AB120),"")&amp;IF(J120=6,RANK(L120,$AC$19:$AC$332,0)+COUNTIF($AC$1:AC119,AC120),"")&amp;IF(J120=7,RANK(L120,$AD$19:$AD$332,0)+COUNTIF($AD$1:AD119,AD120),"")&amp;IF(J120=8,RANK(L120,$AE$19:$AE$332,0)+COUNTIF($AE$1:AE119,AE120),"")&amp;IF(J120=9,RANK(L120,$AF$19:$AF$332,0)+COUNTIF($AF$1:AF119,AF120),"")&amp;IF(J120=10,RANK(L120,$AG$19:$AG$332,0)+COUNTIF($AG$1:AG119,AG120),"")&amp;IF(J120=11,RANK(L120,$AH$19:$AH$332,0)+COUNTIF($AH$1:AH119,AH120),"")</f>
        <v>102</v>
      </c>
      <c r="N120" s="9" t="s">
        <v>365</v>
      </c>
      <c r="Z120" s="10" t="str">
        <f t="shared" si="17"/>
        <v/>
      </c>
      <c r="AA120" s="10" t="str">
        <f t="shared" si="18"/>
        <v/>
      </c>
      <c r="AB120" s="10" t="str">
        <f t="shared" si="19"/>
        <v/>
      </c>
      <c r="AC120" s="10" t="str">
        <f t="shared" si="20"/>
        <v/>
      </c>
      <c r="AD120" s="10" t="str">
        <f t="shared" si="21"/>
        <v/>
      </c>
      <c r="AE120" s="10">
        <f t="shared" si="22"/>
        <v>55</v>
      </c>
      <c r="AF120" s="10" t="str">
        <f t="shared" si="23"/>
        <v/>
      </c>
      <c r="AG120" s="10" t="str">
        <f t="shared" si="24"/>
        <v/>
      </c>
      <c r="AH120" s="10" t="str">
        <f t="shared" si="25"/>
        <v/>
      </c>
      <c r="AI120" s="13" t="str">
        <f t="shared" si="26"/>
        <v>90</v>
      </c>
      <c r="AJ120" s="11">
        <f t="shared" si="27"/>
        <v>90</v>
      </c>
    </row>
    <row r="121" spans="1:36" x14ac:dyDescent="0.25">
      <c r="A121" s="1">
        <v>103</v>
      </c>
      <c r="B121" s="4">
        <v>48</v>
      </c>
      <c r="C121" s="9" t="s">
        <v>496</v>
      </c>
      <c r="D121" s="9" t="s">
        <v>497</v>
      </c>
      <c r="E121" s="9" t="s">
        <v>244</v>
      </c>
      <c r="F121" s="9">
        <v>266661155</v>
      </c>
      <c r="G121" s="9" t="s">
        <v>28</v>
      </c>
      <c r="H121" s="27"/>
      <c r="I121" s="6">
        <v>8</v>
      </c>
      <c r="J121" s="6">
        <v>8</v>
      </c>
      <c r="K121" s="9">
        <v>22</v>
      </c>
      <c r="L121" s="7">
        <f t="shared" si="28"/>
        <v>55</v>
      </c>
      <c r="M121" s="8" t="str">
        <f>IF(J121=4,RANK(L121,$AA$19:$AA$332,0)+COUNTIF($AA$1:AA120,AA121),"")&amp;IF(J121=5,RANK(L121,$AB$19:$AB$332,0)+COUNTIF($AB$1:AB120,AB121),"")&amp;IF(J121=6,RANK(L121,$AC$19:$AC$332,0)+COUNTIF($AC$1:AC120,AC121),"")&amp;IF(J121=7,RANK(L121,$AD$19:$AD$332,0)+COUNTIF($AD$1:AD120,AD121),"")&amp;IF(J121=8,RANK(L121,$AE$19:$AE$332,0)+COUNTIF($AE$1:AE120,AE121),"")&amp;IF(J121=9,RANK(L121,$AF$19:$AF$332,0)+COUNTIF($AF$1:AF120,AF121),"")&amp;IF(J121=10,RANK(L121,$AG$19:$AG$332,0)+COUNTIF($AG$1:AG120,AG121),"")&amp;IF(J121=11,RANK(L121,$AH$19:$AH$332,0)+COUNTIF($AH$1:AH120,AH121),"")</f>
        <v>103</v>
      </c>
      <c r="N121" s="9" t="s">
        <v>365</v>
      </c>
      <c r="Z121" s="10" t="str">
        <f t="shared" si="17"/>
        <v/>
      </c>
      <c r="AA121" s="10" t="str">
        <f t="shared" si="18"/>
        <v/>
      </c>
      <c r="AB121" s="10" t="str">
        <f t="shared" si="19"/>
        <v/>
      </c>
      <c r="AC121" s="10" t="str">
        <f t="shared" si="20"/>
        <v/>
      </c>
      <c r="AD121" s="10" t="str">
        <f t="shared" si="21"/>
        <v/>
      </c>
      <c r="AE121" s="10">
        <f t="shared" si="22"/>
        <v>55</v>
      </c>
      <c r="AF121" s="10" t="str">
        <f t="shared" si="23"/>
        <v/>
      </c>
      <c r="AG121" s="10" t="str">
        <f t="shared" si="24"/>
        <v/>
      </c>
      <c r="AH121" s="10" t="str">
        <f t="shared" si="25"/>
        <v/>
      </c>
      <c r="AI121" s="13" t="str">
        <f t="shared" si="26"/>
        <v>90</v>
      </c>
      <c r="AJ121" s="11">
        <f t="shared" si="27"/>
        <v>90</v>
      </c>
    </row>
    <row r="122" spans="1:36" x14ac:dyDescent="0.25">
      <c r="A122" s="1">
        <v>104</v>
      </c>
      <c r="B122" s="4">
        <v>48</v>
      </c>
      <c r="C122" s="9" t="s">
        <v>454</v>
      </c>
      <c r="D122" s="9" t="s">
        <v>195</v>
      </c>
      <c r="E122" s="9" t="s">
        <v>124</v>
      </c>
      <c r="F122" s="9">
        <v>2221242595</v>
      </c>
      <c r="G122" s="9" t="s">
        <v>32</v>
      </c>
      <c r="H122" s="27"/>
      <c r="I122" s="6">
        <v>8</v>
      </c>
      <c r="J122" s="6">
        <v>8</v>
      </c>
      <c r="K122" s="9">
        <v>22</v>
      </c>
      <c r="L122" s="7">
        <f t="shared" si="28"/>
        <v>55</v>
      </c>
      <c r="M122" s="8" t="str">
        <f>IF(J122=4,RANK(L122,$AA$19:$AA$332,0)+COUNTIF($AA$1:AA121,AA122),"")&amp;IF(J122=5,RANK(L122,$AB$19:$AB$332,0)+COUNTIF($AB$1:AB121,AB122),"")&amp;IF(J122=6,RANK(L122,$AC$19:$AC$332,0)+COUNTIF($AC$1:AC121,AC122),"")&amp;IF(J122=7,RANK(L122,$AD$19:$AD$332,0)+COUNTIF($AD$1:AD121,AD122),"")&amp;IF(J122=8,RANK(L122,$AE$19:$AE$332,0)+COUNTIF($AE$1:AE121,AE122),"")&amp;IF(J122=9,RANK(L122,$AF$19:$AF$332,0)+COUNTIF($AF$1:AF121,AF122),"")&amp;IF(J122=10,RANK(L122,$AG$19:$AG$332,0)+COUNTIF($AG$1:AG121,AG122),"")&amp;IF(J122=11,RANK(L122,$AH$19:$AH$332,0)+COUNTIF($AH$1:AH121,AH122),"")</f>
        <v>104</v>
      </c>
      <c r="N122" s="9" t="s">
        <v>365</v>
      </c>
      <c r="Z122" s="10" t="str">
        <f t="shared" si="17"/>
        <v/>
      </c>
      <c r="AA122" s="10" t="str">
        <f t="shared" si="18"/>
        <v/>
      </c>
      <c r="AB122" s="10" t="str">
        <f t="shared" si="19"/>
        <v/>
      </c>
      <c r="AC122" s="10" t="str">
        <f t="shared" si="20"/>
        <v/>
      </c>
      <c r="AD122" s="10" t="str">
        <f t="shared" si="21"/>
        <v/>
      </c>
      <c r="AE122" s="10">
        <f t="shared" si="22"/>
        <v>55</v>
      </c>
      <c r="AF122" s="10" t="str">
        <f t="shared" si="23"/>
        <v/>
      </c>
      <c r="AG122" s="10" t="str">
        <f t="shared" si="24"/>
        <v/>
      </c>
      <c r="AH122" s="10" t="str">
        <f t="shared" si="25"/>
        <v/>
      </c>
      <c r="AI122" s="13" t="str">
        <f t="shared" si="26"/>
        <v>90</v>
      </c>
      <c r="AJ122" s="11">
        <f t="shared" si="27"/>
        <v>90</v>
      </c>
    </row>
    <row r="123" spans="1:36" x14ac:dyDescent="0.25">
      <c r="A123" s="1">
        <v>105</v>
      </c>
      <c r="B123" s="4">
        <v>48</v>
      </c>
      <c r="C123" s="9" t="s">
        <v>498</v>
      </c>
      <c r="D123" s="9" t="s">
        <v>499</v>
      </c>
      <c r="E123" s="9" t="s">
        <v>135</v>
      </c>
      <c r="F123" s="9">
        <v>2140019116</v>
      </c>
      <c r="G123" s="9" t="s">
        <v>28</v>
      </c>
      <c r="H123" s="27"/>
      <c r="I123" s="6">
        <v>8</v>
      </c>
      <c r="J123" s="6">
        <v>8</v>
      </c>
      <c r="K123" s="9">
        <v>22</v>
      </c>
      <c r="L123" s="7">
        <f t="shared" si="28"/>
        <v>55</v>
      </c>
      <c r="M123" s="8" t="str">
        <f>IF(J123=4,RANK(L123,$AA$19:$AA$332,0)+COUNTIF($AA$1:AA122,AA123),"")&amp;IF(J123=5,RANK(L123,$AB$19:$AB$332,0)+COUNTIF($AB$1:AB122,AB123),"")&amp;IF(J123=6,RANK(L123,$AC$19:$AC$332,0)+COUNTIF($AC$1:AC122,AC123),"")&amp;IF(J123=7,RANK(L123,$AD$19:$AD$332,0)+COUNTIF($AD$1:AD122,AD123),"")&amp;IF(J123=8,RANK(L123,$AE$19:$AE$332,0)+COUNTIF($AE$1:AE122,AE123),"")&amp;IF(J123=9,RANK(L123,$AF$19:$AF$332,0)+COUNTIF($AF$1:AF122,AF123),"")&amp;IF(J123=10,RANK(L123,$AG$19:$AG$332,0)+COUNTIF($AG$1:AG122,AG123),"")&amp;IF(J123=11,RANK(L123,$AH$19:$AH$332,0)+COUNTIF($AH$1:AH122,AH123),"")</f>
        <v>105</v>
      </c>
      <c r="N123" s="9" t="s">
        <v>365</v>
      </c>
      <c r="Z123" s="10" t="str">
        <f t="shared" si="17"/>
        <v/>
      </c>
      <c r="AA123" s="10" t="str">
        <f t="shared" si="18"/>
        <v/>
      </c>
      <c r="AB123" s="10" t="str">
        <f t="shared" si="19"/>
        <v/>
      </c>
      <c r="AC123" s="10" t="str">
        <f t="shared" si="20"/>
        <v/>
      </c>
      <c r="AD123" s="10" t="str">
        <f t="shared" si="21"/>
        <v/>
      </c>
      <c r="AE123" s="10">
        <f t="shared" si="22"/>
        <v>55</v>
      </c>
      <c r="AF123" s="10" t="str">
        <f t="shared" si="23"/>
        <v/>
      </c>
      <c r="AG123" s="10" t="str">
        <f t="shared" si="24"/>
        <v/>
      </c>
      <c r="AH123" s="10" t="str">
        <f t="shared" si="25"/>
        <v/>
      </c>
      <c r="AI123" s="13" t="str">
        <f t="shared" si="26"/>
        <v>90</v>
      </c>
      <c r="AJ123" s="11">
        <f t="shared" si="27"/>
        <v>90</v>
      </c>
    </row>
    <row r="124" spans="1:36" x14ac:dyDescent="0.25">
      <c r="A124" s="1">
        <v>106</v>
      </c>
      <c r="B124" s="4">
        <v>48</v>
      </c>
      <c r="C124" s="9" t="s">
        <v>500</v>
      </c>
      <c r="D124" s="9" t="s">
        <v>99</v>
      </c>
      <c r="E124" s="9" t="s">
        <v>157</v>
      </c>
      <c r="F124" s="9">
        <v>652170780</v>
      </c>
      <c r="G124" s="9" t="s">
        <v>32</v>
      </c>
      <c r="H124" s="27"/>
      <c r="I124" s="6">
        <v>8</v>
      </c>
      <c r="J124" s="6">
        <v>8</v>
      </c>
      <c r="K124" s="9">
        <v>22</v>
      </c>
      <c r="L124" s="7">
        <f t="shared" si="28"/>
        <v>55</v>
      </c>
      <c r="M124" s="8" t="str">
        <f>IF(J124=4,RANK(L124,$AA$19:$AA$332,0)+COUNTIF($AA$1:AA123,AA124),"")&amp;IF(J124=5,RANK(L124,$AB$19:$AB$332,0)+COUNTIF($AB$1:AB123,AB124),"")&amp;IF(J124=6,RANK(L124,$AC$19:$AC$332,0)+COUNTIF($AC$1:AC123,AC124),"")&amp;IF(J124=7,RANK(L124,$AD$19:$AD$332,0)+COUNTIF($AD$1:AD123,AD124),"")&amp;IF(J124=8,RANK(L124,$AE$19:$AE$332,0)+COUNTIF($AE$1:AE123,AE124),"")&amp;IF(J124=9,RANK(L124,$AF$19:$AF$332,0)+COUNTIF($AF$1:AF123,AF124),"")&amp;IF(J124=10,RANK(L124,$AG$19:$AG$332,0)+COUNTIF($AG$1:AG123,AG124),"")&amp;IF(J124=11,RANK(L124,$AH$19:$AH$332,0)+COUNTIF($AH$1:AH123,AH124),"")</f>
        <v>106</v>
      </c>
      <c r="N124" s="9" t="s">
        <v>365</v>
      </c>
      <c r="Z124" s="10" t="str">
        <f t="shared" si="17"/>
        <v/>
      </c>
      <c r="AA124" s="10" t="str">
        <f t="shared" si="18"/>
        <v/>
      </c>
      <c r="AB124" s="10" t="str">
        <f t="shared" si="19"/>
        <v/>
      </c>
      <c r="AC124" s="10" t="str">
        <f t="shared" si="20"/>
        <v/>
      </c>
      <c r="AD124" s="10" t="str">
        <f t="shared" si="21"/>
        <v/>
      </c>
      <c r="AE124" s="10">
        <f t="shared" si="22"/>
        <v>55</v>
      </c>
      <c r="AF124" s="10" t="str">
        <f t="shared" si="23"/>
        <v/>
      </c>
      <c r="AG124" s="10" t="str">
        <f t="shared" si="24"/>
        <v/>
      </c>
      <c r="AH124" s="10" t="str">
        <f t="shared" si="25"/>
        <v/>
      </c>
      <c r="AI124" s="13" t="str">
        <f t="shared" si="26"/>
        <v>90</v>
      </c>
      <c r="AJ124" s="11">
        <f t="shared" si="27"/>
        <v>90</v>
      </c>
    </row>
    <row r="125" spans="1:36" x14ac:dyDescent="0.25">
      <c r="A125" s="1">
        <v>107</v>
      </c>
      <c r="B125" s="4">
        <v>48</v>
      </c>
      <c r="C125" s="9" t="s">
        <v>501</v>
      </c>
      <c r="D125" s="9" t="s">
        <v>190</v>
      </c>
      <c r="E125" s="9" t="s">
        <v>52</v>
      </c>
      <c r="F125" s="9">
        <v>2627565642</v>
      </c>
      <c r="G125" s="9" t="s">
        <v>28</v>
      </c>
      <c r="H125" s="27"/>
      <c r="I125" s="6">
        <v>8</v>
      </c>
      <c r="J125" s="6">
        <v>8</v>
      </c>
      <c r="K125" s="9">
        <v>22</v>
      </c>
      <c r="L125" s="7">
        <f t="shared" si="28"/>
        <v>55</v>
      </c>
      <c r="M125" s="8" t="str">
        <f>IF(J125=4,RANK(L125,$AA$19:$AA$332,0)+COUNTIF($AA$1:AA124,AA125),"")&amp;IF(J125=5,RANK(L125,$AB$19:$AB$332,0)+COUNTIF($AB$1:AB124,AB125),"")&amp;IF(J125=6,RANK(L125,$AC$19:$AC$332,0)+COUNTIF($AC$1:AC124,AC125),"")&amp;IF(J125=7,RANK(L125,$AD$19:$AD$332,0)+COUNTIF($AD$1:AD124,AD125),"")&amp;IF(J125=8,RANK(L125,$AE$19:$AE$332,0)+COUNTIF($AE$1:AE124,AE125),"")&amp;IF(J125=9,RANK(L125,$AF$19:$AF$332,0)+COUNTIF($AF$1:AF124,AF125),"")&amp;IF(J125=10,RANK(L125,$AG$19:$AG$332,0)+COUNTIF($AG$1:AG124,AG125),"")&amp;IF(J125=11,RANK(L125,$AH$19:$AH$332,0)+COUNTIF($AH$1:AH124,AH125),"")</f>
        <v>107</v>
      </c>
      <c r="N125" s="9" t="s">
        <v>365</v>
      </c>
      <c r="Z125" s="10" t="str">
        <f t="shared" si="17"/>
        <v/>
      </c>
      <c r="AA125" s="10" t="str">
        <f t="shared" si="18"/>
        <v/>
      </c>
      <c r="AB125" s="10" t="str">
        <f t="shared" si="19"/>
        <v/>
      </c>
      <c r="AC125" s="10" t="str">
        <f t="shared" si="20"/>
        <v/>
      </c>
      <c r="AD125" s="10" t="str">
        <f t="shared" si="21"/>
        <v/>
      </c>
      <c r="AE125" s="10">
        <f t="shared" si="22"/>
        <v>55</v>
      </c>
      <c r="AF125" s="10" t="str">
        <f t="shared" si="23"/>
        <v/>
      </c>
      <c r="AG125" s="10" t="str">
        <f t="shared" si="24"/>
        <v/>
      </c>
      <c r="AH125" s="10" t="str">
        <f t="shared" si="25"/>
        <v/>
      </c>
      <c r="AI125" s="13" t="str">
        <f t="shared" si="26"/>
        <v>90</v>
      </c>
      <c r="AJ125" s="11">
        <f t="shared" si="27"/>
        <v>90</v>
      </c>
    </row>
    <row r="126" spans="1:36" x14ac:dyDescent="0.25">
      <c r="A126" s="1">
        <v>108</v>
      </c>
      <c r="B126" s="4">
        <v>48</v>
      </c>
      <c r="C126" s="9" t="s">
        <v>502</v>
      </c>
      <c r="D126" s="9" t="s">
        <v>503</v>
      </c>
      <c r="E126" s="9" t="s">
        <v>135</v>
      </c>
      <c r="F126" s="9">
        <v>2820665121</v>
      </c>
      <c r="G126" s="9" t="s">
        <v>32</v>
      </c>
      <c r="H126" s="27"/>
      <c r="I126" s="6">
        <v>8</v>
      </c>
      <c r="J126" s="6">
        <v>8</v>
      </c>
      <c r="K126" s="9">
        <v>22</v>
      </c>
      <c r="L126" s="7">
        <f t="shared" si="28"/>
        <v>55</v>
      </c>
      <c r="M126" s="8" t="str">
        <f>IF(J126=4,RANK(L126,$AA$19:$AA$332,0)+COUNTIF($AA$1:AA125,AA126),"")&amp;IF(J126=5,RANK(L126,$AB$19:$AB$332,0)+COUNTIF($AB$1:AB125,AB126),"")&amp;IF(J126=6,RANK(L126,$AC$19:$AC$332,0)+COUNTIF($AC$1:AC125,AC126),"")&amp;IF(J126=7,RANK(L126,$AD$19:$AD$332,0)+COUNTIF($AD$1:AD125,AD126),"")&amp;IF(J126=8,RANK(L126,$AE$19:$AE$332,0)+COUNTIF($AE$1:AE125,AE126),"")&amp;IF(J126=9,RANK(L126,$AF$19:$AF$332,0)+COUNTIF($AF$1:AF125,AF126),"")&amp;IF(J126=10,RANK(L126,$AG$19:$AG$332,0)+COUNTIF($AG$1:AG125,AG126),"")&amp;IF(J126=11,RANK(L126,$AH$19:$AH$332,0)+COUNTIF($AH$1:AH125,AH126),"")</f>
        <v>108</v>
      </c>
      <c r="N126" s="9" t="s">
        <v>365</v>
      </c>
      <c r="Z126" s="10" t="str">
        <f t="shared" si="17"/>
        <v/>
      </c>
      <c r="AA126" s="10" t="str">
        <f t="shared" si="18"/>
        <v/>
      </c>
      <c r="AB126" s="10" t="str">
        <f t="shared" si="19"/>
        <v/>
      </c>
      <c r="AC126" s="10" t="str">
        <f t="shared" si="20"/>
        <v/>
      </c>
      <c r="AD126" s="10" t="str">
        <f t="shared" si="21"/>
        <v/>
      </c>
      <c r="AE126" s="10">
        <f t="shared" si="22"/>
        <v>55</v>
      </c>
      <c r="AF126" s="10" t="str">
        <f t="shared" si="23"/>
        <v/>
      </c>
      <c r="AG126" s="10" t="str">
        <f t="shared" si="24"/>
        <v/>
      </c>
      <c r="AH126" s="10" t="str">
        <f t="shared" si="25"/>
        <v/>
      </c>
      <c r="AI126" s="13" t="str">
        <f t="shared" si="26"/>
        <v>90</v>
      </c>
      <c r="AJ126" s="11">
        <f t="shared" si="27"/>
        <v>90</v>
      </c>
    </row>
    <row r="127" spans="1:36" x14ac:dyDescent="0.25">
      <c r="A127" s="1">
        <v>109</v>
      </c>
      <c r="B127" s="4">
        <v>48</v>
      </c>
      <c r="C127" s="9" t="s">
        <v>504</v>
      </c>
      <c r="D127" s="9" t="s">
        <v>505</v>
      </c>
      <c r="E127" s="9" t="s">
        <v>506</v>
      </c>
      <c r="F127" s="9">
        <v>2704726725</v>
      </c>
      <c r="G127" s="9" t="s">
        <v>28</v>
      </c>
      <c r="H127" s="27"/>
      <c r="I127" s="6">
        <v>8</v>
      </c>
      <c r="J127" s="6">
        <v>8</v>
      </c>
      <c r="K127" s="9">
        <v>22</v>
      </c>
      <c r="L127" s="7">
        <f t="shared" si="28"/>
        <v>55</v>
      </c>
      <c r="M127" s="8" t="str">
        <f>IF(J127=4,RANK(L127,$AA$19:$AA$332,0)+COUNTIF($AA$1:AA126,AA127),"")&amp;IF(J127=5,RANK(L127,$AB$19:$AB$332,0)+COUNTIF($AB$1:AB126,AB127),"")&amp;IF(J127=6,RANK(L127,$AC$19:$AC$332,0)+COUNTIF($AC$1:AC126,AC127),"")&amp;IF(J127=7,RANK(L127,$AD$19:$AD$332,0)+COUNTIF($AD$1:AD126,AD127),"")&amp;IF(J127=8,RANK(L127,$AE$19:$AE$332,0)+COUNTIF($AE$1:AE126,AE127),"")&amp;IF(J127=9,RANK(L127,$AF$19:$AF$332,0)+COUNTIF($AF$1:AF126,AF127),"")&amp;IF(J127=10,RANK(L127,$AG$19:$AG$332,0)+COUNTIF($AG$1:AG126,AG127),"")&amp;IF(J127=11,RANK(L127,$AH$19:$AH$332,0)+COUNTIF($AH$1:AH126,AH127),"")</f>
        <v>109</v>
      </c>
      <c r="N127" s="9" t="s">
        <v>365</v>
      </c>
      <c r="Z127" s="10" t="str">
        <f t="shared" si="17"/>
        <v/>
      </c>
      <c r="AA127" s="10" t="str">
        <f t="shared" si="18"/>
        <v/>
      </c>
      <c r="AB127" s="10" t="str">
        <f t="shared" si="19"/>
        <v/>
      </c>
      <c r="AC127" s="10" t="str">
        <f t="shared" si="20"/>
        <v/>
      </c>
      <c r="AD127" s="10" t="str">
        <f t="shared" si="21"/>
        <v/>
      </c>
      <c r="AE127" s="10">
        <f t="shared" si="22"/>
        <v>55</v>
      </c>
      <c r="AF127" s="10" t="str">
        <f t="shared" si="23"/>
        <v/>
      </c>
      <c r="AG127" s="10" t="str">
        <f t="shared" si="24"/>
        <v/>
      </c>
      <c r="AH127" s="10" t="str">
        <f t="shared" si="25"/>
        <v/>
      </c>
      <c r="AI127" s="13" t="str">
        <f t="shared" si="26"/>
        <v>90</v>
      </c>
      <c r="AJ127" s="11">
        <f t="shared" si="27"/>
        <v>90</v>
      </c>
    </row>
    <row r="128" spans="1:36" x14ac:dyDescent="0.25">
      <c r="A128" s="1">
        <v>110</v>
      </c>
      <c r="B128" s="4">
        <v>48</v>
      </c>
      <c r="C128" s="9" t="s">
        <v>507</v>
      </c>
      <c r="D128" s="9" t="s">
        <v>115</v>
      </c>
      <c r="E128" s="9" t="s">
        <v>159</v>
      </c>
      <c r="F128" s="9">
        <v>895112016</v>
      </c>
      <c r="G128" s="9" t="s">
        <v>508</v>
      </c>
      <c r="H128" s="27"/>
      <c r="I128" s="6">
        <v>8</v>
      </c>
      <c r="J128" s="6">
        <v>8</v>
      </c>
      <c r="K128" s="9">
        <v>22</v>
      </c>
      <c r="L128" s="7">
        <f t="shared" si="28"/>
        <v>55</v>
      </c>
      <c r="M128" s="8" t="str">
        <f>IF(J128=4,RANK(L128,$AA$19:$AA$332,0)+COUNTIF($AA$1:AA127,AA128),"")&amp;IF(J128=5,RANK(L128,$AB$19:$AB$332,0)+COUNTIF($AB$1:AB127,AB128),"")&amp;IF(J128=6,RANK(L128,$AC$19:$AC$332,0)+COUNTIF($AC$1:AC127,AC128),"")&amp;IF(J128=7,RANK(L128,$AD$19:$AD$332,0)+COUNTIF($AD$1:AD127,AD128),"")&amp;IF(J128=8,RANK(L128,$AE$19:$AE$332,0)+COUNTIF($AE$1:AE127,AE128),"")&amp;IF(J128=9,RANK(L128,$AF$19:$AF$332,0)+COUNTIF($AF$1:AF127,AF128),"")&amp;IF(J128=10,RANK(L128,$AG$19:$AG$332,0)+COUNTIF($AG$1:AG127,AG128),"")&amp;IF(J128=11,RANK(L128,$AH$19:$AH$332,0)+COUNTIF($AH$1:AH127,AH128),"")</f>
        <v>110</v>
      </c>
      <c r="N128" s="9" t="s">
        <v>363</v>
      </c>
      <c r="Z128" s="10">
        <f t="shared" si="17"/>
        <v>9</v>
      </c>
      <c r="AA128" s="10" t="str">
        <f t="shared" si="18"/>
        <v/>
      </c>
      <c r="AB128" s="10" t="str">
        <f t="shared" si="19"/>
        <v/>
      </c>
      <c r="AC128" s="10" t="str">
        <f t="shared" si="20"/>
        <v/>
      </c>
      <c r="AD128" s="10" t="str">
        <f t="shared" si="21"/>
        <v/>
      </c>
      <c r="AE128" s="10">
        <f t="shared" si="22"/>
        <v>55</v>
      </c>
      <c r="AF128" s="10" t="str">
        <f t="shared" si="23"/>
        <v/>
      </c>
      <c r="AG128" s="10" t="str">
        <f t="shared" si="24"/>
        <v/>
      </c>
      <c r="AH128" s="10" t="str">
        <f t="shared" si="25"/>
        <v/>
      </c>
      <c r="AI128" s="13" t="str">
        <f t="shared" si="26"/>
        <v>90</v>
      </c>
      <c r="AJ128" s="11">
        <f t="shared" si="27"/>
        <v>90</v>
      </c>
    </row>
    <row r="129" spans="1:36" x14ac:dyDescent="0.25">
      <c r="A129" s="1">
        <v>111</v>
      </c>
      <c r="B129" s="4">
        <v>48</v>
      </c>
      <c r="C129" s="9" t="s">
        <v>509</v>
      </c>
      <c r="D129" s="9" t="s">
        <v>149</v>
      </c>
      <c r="E129" s="9" t="s">
        <v>422</v>
      </c>
      <c r="F129" s="9">
        <v>2746620418</v>
      </c>
      <c r="G129" s="9" t="s">
        <v>28</v>
      </c>
      <c r="H129" s="27"/>
      <c r="I129" s="6">
        <v>8</v>
      </c>
      <c r="J129" s="6">
        <v>8</v>
      </c>
      <c r="K129" s="9">
        <v>22</v>
      </c>
      <c r="L129" s="7">
        <f t="shared" si="28"/>
        <v>55</v>
      </c>
      <c r="M129" s="8" t="str">
        <f>IF(J129=4,RANK(L129,$AA$19:$AA$332,0)+COUNTIF($AA$1:AA128,AA129),"")&amp;IF(J129=5,RANK(L129,$AB$19:$AB$332,0)+COUNTIF($AB$1:AB128,AB129),"")&amp;IF(J129=6,RANK(L129,$AC$19:$AC$332,0)+COUNTIF($AC$1:AC128,AC129),"")&amp;IF(J129=7,RANK(L129,$AD$19:$AD$332,0)+COUNTIF($AD$1:AD128,AD129),"")&amp;IF(J129=8,RANK(L129,$AE$19:$AE$332,0)+COUNTIF($AE$1:AE128,AE129),"")&amp;IF(J129=9,RANK(L129,$AF$19:$AF$332,0)+COUNTIF($AF$1:AF128,AF129),"")&amp;IF(J129=10,RANK(L129,$AG$19:$AG$332,0)+COUNTIF($AG$1:AG128,AG129),"")&amp;IF(J129=11,RANK(L129,$AH$19:$AH$332,0)+COUNTIF($AH$1:AH128,AH129),"")</f>
        <v>111</v>
      </c>
      <c r="N129" s="9" t="s">
        <v>365</v>
      </c>
      <c r="Z129" s="10" t="str">
        <f t="shared" si="17"/>
        <v/>
      </c>
      <c r="AA129" s="10" t="str">
        <f t="shared" si="18"/>
        <v/>
      </c>
      <c r="AB129" s="10" t="str">
        <f t="shared" si="19"/>
        <v/>
      </c>
      <c r="AC129" s="10" t="str">
        <f t="shared" si="20"/>
        <v/>
      </c>
      <c r="AD129" s="10" t="str">
        <f t="shared" si="21"/>
        <v/>
      </c>
      <c r="AE129" s="10">
        <f t="shared" si="22"/>
        <v>55</v>
      </c>
      <c r="AF129" s="10" t="str">
        <f t="shared" si="23"/>
        <v/>
      </c>
      <c r="AG129" s="10" t="str">
        <f t="shared" si="24"/>
        <v/>
      </c>
      <c r="AH129" s="10" t="str">
        <f t="shared" si="25"/>
        <v/>
      </c>
      <c r="AI129" s="13" t="str">
        <f t="shared" si="26"/>
        <v>90</v>
      </c>
      <c r="AJ129" s="11">
        <f t="shared" si="27"/>
        <v>90</v>
      </c>
    </row>
    <row r="130" spans="1:36" x14ac:dyDescent="0.25">
      <c r="A130" s="1">
        <v>112</v>
      </c>
      <c r="B130" s="4">
        <v>48</v>
      </c>
      <c r="C130" s="9" t="s">
        <v>510</v>
      </c>
      <c r="D130" s="9" t="s">
        <v>427</v>
      </c>
      <c r="E130" s="9" t="s">
        <v>164</v>
      </c>
      <c r="F130" s="9">
        <v>2275667995</v>
      </c>
      <c r="G130" s="9" t="s">
        <v>32</v>
      </c>
      <c r="H130" s="27"/>
      <c r="I130" s="6">
        <v>8</v>
      </c>
      <c r="J130" s="6">
        <v>8</v>
      </c>
      <c r="K130" s="9">
        <v>22</v>
      </c>
      <c r="L130" s="7">
        <f t="shared" si="28"/>
        <v>55</v>
      </c>
      <c r="M130" s="8" t="str">
        <f>IF(J130=4,RANK(L130,$AA$19:$AA$332,0)+COUNTIF($AA$1:AA129,AA130),"")&amp;IF(J130=5,RANK(L130,$AB$19:$AB$332,0)+COUNTIF($AB$1:AB129,AB130),"")&amp;IF(J130=6,RANK(L130,$AC$19:$AC$332,0)+COUNTIF($AC$1:AC129,AC130),"")&amp;IF(J130=7,RANK(L130,$AD$19:$AD$332,0)+COUNTIF($AD$1:AD129,AD130),"")&amp;IF(J130=8,RANK(L130,$AE$19:$AE$332,0)+COUNTIF($AE$1:AE129,AE130),"")&amp;IF(J130=9,RANK(L130,$AF$19:$AF$332,0)+COUNTIF($AF$1:AF129,AF130),"")&amp;IF(J130=10,RANK(L130,$AG$19:$AG$332,0)+COUNTIF($AG$1:AG129,AG130),"")&amp;IF(J130=11,RANK(L130,$AH$19:$AH$332,0)+COUNTIF($AH$1:AH129,AH130),"")</f>
        <v>112</v>
      </c>
      <c r="N130" s="9" t="s">
        <v>365</v>
      </c>
      <c r="Z130" s="10" t="str">
        <f t="shared" si="17"/>
        <v/>
      </c>
      <c r="AA130" s="10" t="str">
        <f t="shared" si="18"/>
        <v/>
      </c>
      <c r="AB130" s="10" t="str">
        <f t="shared" si="19"/>
        <v/>
      </c>
      <c r="AC130" s="10" t="str">
        <f t="shared" si="20"/>
        <v/>
      </c>
      <c r="AD130" s="10" t="str">
        <f t="shared" si="21"/>
        <v/>
      </c>
      <c r="AE130" s="10">
        <f t="shared" si="22"/>
        <v>55</v>
      </c>
      <c r="AF130" s="10" t="str">
        <f t="shared" si="23"/>
        <v/>
      </c>
      <c r="AG130" s="10" t="str">
        <f t="shared" si="24"/>
        <v/>
      </c>
      <c r="AH130" s="10" t="str">
        <f t="shared" si="25"/>
        <v/>
      </c>
      <c r="AI130" s="13" t="str">
        <f t="shared" si="26"/>
        <v>90</v>
      </c>
      <c r="AJ130" s="11">
        <f t="shared" si="27"/>
        <v>90</v>
      </c>
    </row>
    <row r="131" spans="1:36" x14ac:dyDescent="0.25">
      <c r="A131" s="1">
        <v>113</v>
      </c>
      <c r="B131" s="4">
        <v>48</v>
      </c>
      <c r="C131" s="9" t="s">
        <v>511</v>
      </c>
      <c r="D131" s="9" t="s">
        <v>239</v>
      </c>
      <c r="E131" s="9" t="s">
        <v>512</v>
      </c>
      <c r="F131" s="9">
        <v>3307968208</v>
      </c>
      <c r="G131" s="9" t="s">
        <v>508</v>
      </c>
      <c r="H131" s="27"/>
      <c r="I131" s="6">
        <v>8</v>
      </c>
      <c r="J131" s="6">
        <v>8</v>
      </c>
      <c r="K131" s="9">
        <v>21</v>
      </c>
      <c r="L131" s="7">
        <f t="shared" si="28"/>
        <v>52.5</v>
      </c>
      <c r="M131" s="8" t="str">
        <f>IF(J131=4,RANK(L131,$AA$19:$AA$332,0)+COUNTIF($AA$1:AA130,AA131),"")&amp;IF(J131=5,RANK(L131,$AB$19:$AB$332,0)+COUNTIF($AB$1:AB130,AB131),"")&amp;IF(J131=6,RANK(L131,$AC$19:$AC$332,0)+COUNTIF($AC$1:AC130,AC131),"")&amp;IF(J131=7,RANK(L131,$AD$19:$AD$332,0)+COUNTIF($AD$1:AD130,AD131),"")&amp;IF(J131=8,RANK(L131,$AE$19:$AE$332,0)+COUNTIF($AE$1:AE130,AE131),"")&amp;IF(J131=9,RANK(L131,$AF$19:$AF$332,0)+COUNTIF($AF$1:AF130,AF131),"")&amp;IF(J131=10,RANK(L131,$AG$19:$AG$332,0)+COUNTIF($AG$1:AG130,AG131),"")&amp;IF(J131=11,RANK(L131,$AH$19:$AH$332,0)+COUNTIF($AH$1:AH130,AH131),"")</f>
        <v>113</v>
      </c>
      <c r="N131" s="9" t="s">
        <v>364</v>
      </c>
      <c r="Z131" s="10">
        <f t="shared" si="17"/>
        <v>108</v>
      </c>
      <c r="AA131" s="10" t="str">
        <f t="shared" si="18"/>
        <v/>
      </c>
      <c r="AB131" s="10" t="str">
        <f t="shared" si="19"/>
        <v/>
      </c>
      <c r="AC131" s="10" t="str">
        <f t="shared" si="20"/>
        <v/>
      </c>
      <c r="AD131" s="10" t="str">
        <f t="shared" si="21"/>
        <v/>
      </c>
      <c r="AE131" s="10">
        <f t="shared" si="22"/>
        <v>52.5</v>
      </c>
      <c r="AF131" s="10" t="str">
        <f t="shared" si="23"/>
        <v/>
      </c>
      <c r="AG131" s="10" t="str">
        <f t="shared" si="24"/>
        <v/>
      </c>
      <c r="AH131" s="10" t="str">
        <f t="shared" si="25"/>
        <v/>
      </c>
      <c r="AI131" s="13" t="str">
        <f t="shared" si="26"/>
        <v>113</v>
      </c>
      <c r="AJ131" s="11">
        <f t="shared" si="27"/>
        <v>113</v>
      </c>
    </row>
    <row r="132" spans="1:36" x14ac:dyDescent="0.25">
      <c r="A132" s="1">
        <v>114</v>
      </c>
      <c r="B132" s="4">
        <v>48</v>
      </c>
      <c r="C132" s="9" t="s">
        <v>513</v>
      </c>
      <c r="D132" s="9" t="s">
        <v>39</v>
      </c>
      <c r="E132" s="9" t="s">
        <v>250</v>
      </c>
      <c r="F132" s="9">
        <v>2616245331</v>
      </c>
      <c r="G132" s="9" t="s">
        <v>28</v>
      </c>
      <c r="H132" s="27"/>
      <c r="I132" s="6">
        <v>8</v>
      </c>
      <c r="J132" s="6">
        <v>8</v>
      </c>
      <c r="K132" s="9">
        <v>20</v>
      </c>
      <c r="L132" s="7">
        <f t="shared" si="28"/>
        <v>50</v>
      </c>
      <c r="M132" s="8" t="str">
        <f>IF(J132=4,RANK(L132,$AA$19:$AA$332,0)+COUNTIF($AA$1:AA131,AA132),"")&amp;IF(J132=5,RANK(L132,$AB$19:$AB$332,0)+COUNTIF($AB$1:AB131,AB132),"")&amp;IF(J132=6,RANK(L132,$AC$19:$AC$332,0)+COUNTIF($AC$1:AC131,AC132),"")&amp;IF(J132=7,RANK(L132,$AD$19:$AD$332,0)+COUNTIF($AD$1:AD131,AD132),"")&amp;IF(J132=8,RANK(L132,$AE$19:$AE$332,0)+COUNTIF($AE$1:AE131,AE132),"")&amp;IF(J132=9,RANK(L132,$AF$19:$AF$332,0)+COUNTIF($AF$1:AF131,AF132),"")&amp;IF(J132=10,RANK(L132,$AG$19:$AG$332,0)+COUNTIF($AG$1:AG131,AG132),"")&amp;IF(J132=11,RANK(L132,$AH$19:$AH$332,0)+COUNTIF($AH$1:AH131,AH132),"")</f>
        <v>114</v>
      </c>
      <c r="N132" s="9" t="s">
        <v>365</v>
      </c>
      <c r="Z132" s="10" t="str">
        <f t="shared" si="17"/>
        <v/>
      </c>
      <c r="AA132" s="10" t="str">
        <f t="shared" si="18"/>
        <v/>
      </c>
      <c r="AB132" s="10" t="str">
        <f t="shared" si="19"/>
        <v/>
      </c>
      <c r="AC132" s="10" t="str">
        <f t="shared" si="20"/>
        <v/>
      </c>
      <c r="AD132" s="10" t="str">
        <f t="shared" si="21"/>
        <v/>
      </c>
      <c r="AE132" s="10">
        <f t="shared" si="22"/>
        <v>50</v>
      </c>
      <c r="AF132" s="10" t="str">
        <f t="shared" si="23"/>
        <v/>
      </c>
      <c r="AG132" s="10" t="str">
        <f t="shared" si="24"/>
        <v/>
      </c>
      <c r="AH132" s="10" t="str">
        <f t="shared" si="25"/>
        <v/>
      </c>
      <c r="AI132" s="13" t="str">
        <f t="shared" si="26"/>
        <v>114</v>
      </c>
      <c r="AJ132" s="11">
        <f t="shared" si="27"/>
        <v>114</v>
      </c>
    </row>
    <row r="133" spans="1:36" x14ac:dyDescent="0.25">
      <c r="A133" s="1">
        <v>115</v>
      </c>
      <c r="B133" s="4">
        <v>48</v>
      </c>
      <c r="C133" s="9" t="s">
        <v>514</v>
      </c>
      <c r="D133" s="9" t="s">
        <v>60</v>
      </c>
      <c r="E133" s="9" t="s">
        <v>515</v>
      </c>
      <c r="F133" s="9">
        <v>1448221374</v>
      </c>
      <c r="G133" s="9" t="s">
        <v>32</v>
      </c>
      <c r="H133" s="27"/>
      <c r="I133" s="6">
        <v>8</v>
      </c>
      <c r="J133" s="6">
        <v>8</v>
      </c>
      <c r="K133" s="9">
        <v>20</v>
      </c>
      <c r="L133" s="7">
        <f t="shared" si="28"/>
        <v>50</v>
      </c>
      <c r="M133" s="8" t="str">
        <f>IF(J133=4,RANK(L133,$AA$19:$AA$332,0)+COUNTIF($AA$1:AA132,AA133),"")&amp;IF(J133=5,RANK(L133,$AB$19:$AB$332,0)+COUNTIF($AB$1:AB132,AB133),"")&amp;IF(J133=6,RANK(L133,$AC$19:$AC$332,0)+COUNTIF($AC$1:AC132,AC133),"")&amp;IF(J133=7,RANK(L133,$AD$19:$AD$332,0)+COUNTIF($AD$1:AD132,AD133),"")&amp;IF(J133=8,RANK(L133,$AE$19:$AE$332,0)+COUNTIF($AE$1:AE132,AE133),"")&amp;IF(J133=9,RANK(L133,$AF$19:$AF$332,0)+COUNTIF($AF$1:AF132,AF133),"")&amp;IF(J133=10,RANK(L133,$AG$19:$AG$332,0)+COUNTIF($AG$1:AG132,AG133),"")&amp;IF(J133=11,RANK(L133,$AH$19:$AH$332,0)+COUNTIF($AH$1:AH132,AH133),"")</f>
        <v>115</v>
      </c>
      <c r="N133" s="9" t="s">
        <v>365</v>
      </c>
      <c r="Z133" s="10" t="str">
        <f t="shared" si="17"/>
        <v/>
      </c>
      <c r="AA133" s="10" t="str">
        <f t="shared" si="18"/>
        <v/>
      </c>
      <c r="AB133" s="10" t="str">
        <f t="shared" si="19"/>
        <v/>
      </c>
      <c r="AC133" s="10" t="str">
        <f t="shared" si="20"/>
        <v/>
      </c>
      <c r="AD133" s="10" t="str">
        <f t="shared" si="21"/>
        <v/>
      </c>
      <c r="AE133" s="10">
        <f t="shared" si="22"/>
        <v>50</v>
      </c>
      <c r="AF133" s="10" t="str">
        <f t="shared" si="23"/>
        <v/>
      </c>
      <c r="AG133" s="10" t="str">
        <f t="shared" si="24"/>
        <v/>
      </c>
      <c r="AH133" s="10" t="str">
        <f t="shared" si="25"/>
        <v/>
      </c>
      <c r="AI133" s="13" t="str">
        <f t="shared" si="26"/>
        <v>114</v>
      </c>
      <c r="AJ133" s="11">
        <f t="shared" si="27"/>
        <v>114</v>
      </c>
    </row>
    <row r="134" spans="1:36" x14ac:dyDescent="0.25">
      <c r="A134" s="1">
        <v>116</v>
      </c>
      <c r="B134" s="4">
        <v>48</v>
      </c>
      <c r="C134" s="9" t="s">
        <v>516</v>
      </c>
      <c r="D134" s="9" t="s">
        <v>395</v>
      </c>
      <c r="E134" s="9" t="s">
        <v>121</v>
      </c>
      <c r="F134" s="9">
        <v>4096744878</v>
      </c>
      <c r="G134" s="9" t="s">
        <v>32</v>
      </c>
      <c r="H134" s="27"/>
      <c r="I134" s="6">
        <v>8</v>
      </c>
      <c r="J134" s="6">
        <v>8</v>
      </c>
      <c r="K134" s="9">
        <v>20</v>
      </c>
      <c r="L134" s="7">
        <f t="shared" si="28"/>
        <v>50</v>
      </c>
      <c r="M134" s="8" t="str">
        <f>IF(J134=4,RANK(L134,$AA$19:$AA$332,0)+COUNTIF($AA$1:AA133,AA134),"")&amp;IF(J134=5,RANK(L134,$AB$19:$AB$332,0)+COUNTIF($AB$1:AB133,AB134),"")&amp;IF(J134=6,RANK(L134,$AC$19:$AC$332,0)+COUNTIF($AC$1:AC133,AC134),"")&amp;IF(J134=7,RANK(L134,$AD$19:$AD$332,0)+COUNTIF($AD$1:AD133,AD134),"")&amp;IF(J134=8,RANK(L134,$AE$19:$AE$332,0)+COUNTIF($AE$1:AE133,AE134),"")&amp;IF(J134=9,RANK(L134,$AF$19:$AF$332,0)+COUNTIF($AF$1:AF133,AF134),"")&amp;IF(J134=10,RANK(L134,$AG$19:$AG$332,0)+COUNTIF($AG$1:AG133,AG134),"")&amp;IF(J134=11,RANK(L134,$AH$19:$AH$332,0)+COUNTIF($AH$1:AH133,AH134),"")</f>
        <v>116</v>
      </c>
      <c r="N134" s="9" t="s">
        <v>365</v>
      </c>
      <c r="Z134" s="10" t="str">
        <f t="shared" si="17"/>
        <v/>
      </c>
      <c r="AA134" s="10" t="str">
        <f t="shared" si="18"/>
        <v/>
      </c>
      <c r="AB134" s="10" t="str">
        <f t="shared" si="19"/>
        <v/>
      </c>
      <c r="AC134" s="10" t="str">
        <f t="shared" si="20"/>
        <v/>
      </c>
      <c r="AD134" s="10" t="str">
        <f t="shared" si="21"/>
        <v/>
      </c>
      <c r="AE134" s="10">
        <f t="shared" si="22"/>
        <v>50</v>
      </c>
      <c r="AF134" s="10" t="str">
        <f t="shared" si="23"/>
        <v/>
      </c>
      <c r="AG134" s="10" t="str">
        <f t="shared" si="24"/>
        <v/>
      </c>
      <c r="AH134" s="10" t="str">
        <f t="shared" si="25"/>
        <v/>
      </c>
      <c r="AI134" s="13" t="str">
        <f t="shared" si="26"/>
        <v>114</v>
      </c>
      <c r="AJ134" s="11">
        <f t="shared" si="27"/>
        <v>114</v>
      </c>
    </row>
    <row r="135" spans="1:36" x14ac:dyDescent="0.25">
      <c r="A135" s="1">
        <v>117</v>
      </c>
      <c r="B135" s="4">
        <v>48</v>
      </c>
      <c r="C135" s="9" t="s">
        <v>153</v>
      </c>
      <c r="D135" s="9" t="s">
        <v>138</v>
      </c>
      <c r="E135" s="9" t="s">
        <v>31</v>
      </c>
      <c r="F135" s="9">
        <v>3050787683</v>
      </c>
      <c r="G135" s="9" t="s">
        <v>28</v>
      </c>
      <c r="H135" s="27"/>
      <c r="I135" s="6">
        <v>8</v>
      </c>
      <c r="J135" s="6">
        <v>8</v>
      </c>
      <c r="K135" s="9">
        <v>20</v>
      </c>
      <c r="L135" s="7">
        <f t="shared" si="28"/>
        <v>50</v>
      </c>
      <c r="M135" s="8" t="str">
        <f>IF(J135=4,RANK(L135,$AA$19:$AA$332,0)+COUNTIF($AA$1:AA134,AA135),"")&amp;IF(J135=5,RANK(L135,$AB$19:$AB$332,0)+COUNTIF($AB$1:AB134,AB135),"")&amp;IF(J135=6,RANK(L135,$AC$19:$AC$332,0)+COUNTIF($AC$1:AC134,AC135),"")&amp;IF(J135=7,RANK(L135,$AD$19:$AD$332,0)+COUNTIF($AD$1:AD134,AD135),"")&amp;IF(J135=8,RANK(L135,$AE$19:$AE$332,0)+COUNTIF($AE$1:AE134,AE135),"")&amp;IF(J135=9,RANK(L135,$AF$19:$AF$332,0)+COUNTIF($AF$1:AF134,AF135),"")&amp;IF(J135=10,RANK(L135,$AG$19:$AG$332,0)+COUNTIF($AG$1:AG134,AG135),"")&amp;IF(J135=11,RANK(L135,$AH$19:$AH$332,0)+COUNTIF($AH$1:AH134,AH135),"")</f>
        <v>117</v>
      </c>
      <c r="N135" s="9" t="s">
        <v>365</v>
      </c>
      <c r="Z135" s="10" t="str">
        <f t="shared" si="17"/>
        <v/>
      </c>
      <c r="AA135" s="10" t="str">
        <f t="shared" si="18"/>
        <v/>
      </c>
      <c r="AB135" s="10" t="str">
        <f t="shared" si="19"/>
        <v/>
      </c>
      <c r="AC135" s="10" t="str">
        <f t="shared" si="20"/>
        <v/>
      </c>
      <c r="AD135" s="10" t="str">
        <f t="shared" si="21"/>
        <v/>
      </c>
      <c r="AE135" s="10">
        <f t="shared" si="22"/>
        <v>50</v>
      </c>
      <c r="AF135" s="10" t="str">
        <f t="shared" si="23"/>
        <v/>
      </c>
      <c r="AG135" s="10" t="str">
        <f t="shared" si="24"/>
        <v/>
      </c>
      <c r="AH135" s="10" t="str">
        <f t="shared" si="25"/>
        <v/>
      </c>
      <c r="AI135" s="13" t="str">
        <f t="shared" si="26"/>
        <v>114</v>
      </c>
      <c r="AJ135" s="11">
        <f t="shared" si="27"/>
        <v>114</v>
      </c>
    </row>
    <row r="136" spans="1:36" x14ac:dyDescent="0.25">
      <c r="A136" s="1">
        <v>118</v>
      </c>
      <c r="B136" s="4">
        <v>48</v>
      </c>
      <c r="C136" s="9" t="s">
        <v>517</v>
      </c>
      <c r="D136" s="9" t="s">
        <v>138</v>
      </c>
      <c r="E136" s="9" t="s">
        <v>159</v>
      </c>
      <c r="F136" s="9">
        <v>1363140263</v>
      </c>
      <c r="G136" s="9" t="s">
        <v>32</v>
      </c>
      <c r="H136" s="27"/>
      <c r="I136" s="6">
        <v>8</v>
      </c>
      <c r="J136" s="6">
        <v>8</v>
      </c>
      <c r="K136" s="9">
        <v>20</v>
      </c>
      <c r="L136" s="7">
        <f t="shared" si="28"/>
        <v>50</v>
      </c>
      <c r="M136" s="8" t="str">
        <f>IF(J136=4,RANK(L136,$AA$19:$AA$332,0)+COUNTIF($AA$1:AA135,AA136),"")&amp;IF(J136=5,RANK(L136,$AB$19:$AB$332,0)+COUNTIF($AB$1:AB135,AB136),"")&amp;IF(J136=6,RANK(L136,$AC$19:$AC$332,0)+COUNTIF($AC$1:AC135,AC136),"")&amp;IF(J136=7,RANK(L136,$AD$19:$AD$332,0)+COUNTIF($AD$1:AD135,AD136),"")&amp;IF(J136=8,RANK(L136,$AE$19:$AE$332,0)+COUNTIF($AE$1:AE135,AE136),"")&amp;IF(J136=9,RANK(L136,$AF$19:$AF$332,0)+COUNTIF($AF$1:AF135,AF136),"")&amp;IF(J136=10,RANK(L136,$AG$19:$AG$332,0)+COUNTIF($AG$1:AG135,AG136),"")&amp;IF(J136=11,RANK(L136,$AH$19:$AH$332,0)+COUNTIF($AH$1:AH135,AH136),"")</f>
        <v>118</v>
      </c>
      <c r="N136" s="9" t="s">
        <v>365</v>
      </c>
      <c r="Z136" s="10" t="str">
        <f t="shared" si="17"/>
        <v/>
      </c>
      <c r="AA136" s="10" t="str">
        <f t="shared" si="18"/>
        <v/>
      </c>
      <c r="AB136" s="10" t="str">
        <f t="shared" si="19"/>
        <v/>
      </c>
      <c r="AC136" s="10" t="str">
        <f t="shared" si="20"/>
        <v/>
      </c>
      <c r="AD136" s="10" t="str">
        <f t="shared" si="21"/>
        <v/>
      </c>
      <c r="AE136" s="10">
        <f t="shared" si="22"/>
        <v>50</v>
      </c>
      <c r="AF136" s="10" t="str">
        <f t="shared" si="23"/>
        <v/>
      </c>
      <c r="AG136" s="10" t="str">
        <f t="shared" si="24"/>
        <v/>
      </c>
      <c r="AH136" s="10" t="str">
        <f t="shared" si="25"/>
        <v/>
      </c>
      <c r="AI136" s="13" t="str">
        <f t="shared" si="26"/>
        <v>114</v>
      </c>
      <c r="AJ136" s="11">
        <f t="shared" si="27"/>
        <v>114</v>
      </c>
    </row>
    <row r="137" spans="1:36" x14ac:dyDescent="0.25">
      <c r="A137" s="1">
        <v>119</v>
      </c>
      <c r="B137" s="4">
        <v>48</v>
      </c>
      <c r="C137" s="9" t="s">
        <v>518</v>
      </c>
      <c r="D137" s="9" t="s">
        <v>519</v>
      </c>
      <c r="E137" s="9" t="s">
        <v>71</v>
      </c>
      <c r="F137" s="9">
        <v>4068571549</v>
      </c>
      <c r="G137" s="9" t="s">
        <v>28</v>
      </c>
      <c r="H137" s="27"/>
      <c r="I137" s="6">
        <v>8</v>
      </c>
      <c r="J137" s="6">
        <v>8</v>
      </c>
      <c r="K137" s="9">
        <v>20</v>
      </c>
      <c r="L137" s="7">
        <f t="shared" si="28"/>
        <v>50</v>
      </c>
      <c r="M137" s="8" t="str">
        <f>IF(J137=4,RANK(L137,$AA$19:$AA$332,0)+COUNTIF($AA$1:AA136,AA137),"")&amp;IF(J137=5,RANK(L137,$AB$19:$AB$332,0)+COUNTIF($AB$1:AB136,AB137),"")&amp;IF(J137=6,RANK(L137,$AC$19:$AC$332,0)+COUNTIF($AC$1:AC136,AC137),"")&amp;IF(J137=7,RANK(L137,$AD$19:$AD$332,0)+COUNTIF($AD$1:AD136,AD137),"")&amp;IF(J137=8,RANK(L137,$AE$19:$AE$332,0)+COUNTIF($AE$1:AE136,AE137),"")&amp;IF(J137=9,RANK(L137,$AF$19:$AF$332,0)+COUNTIF($AF$1:AF136,AF137),"")&amp;IF(J137=10,RANK(L137,$AG$19:$AG$332,0)+COUNTIF($AG$1:AG136,AG137),"")&amp;IF(J137=11,RANK(L137,$AH$19:$AH$332,0)+COUNTIF($AH$1:AH136,AH137),"")</f>
        <v>119</v>
      </c>
      <c r="N137" s="9" t="s">
        <v>365</v>
      </c>
      <c r="Z137" s="10" t="str">
        <f t="shared" si="17"/>
        <v/>
      </c>
      <c r="AA137" s="10" t="str">
        <f t="shared" si="18"/>
        <v/>
      </c>
      <c r="AB137" s="10" t="str">
        <f t="shared" si="19"/>
        <v/>
      </c>
      <c r="AC137" s="10" t="str">
        <f t="shared" si="20"/>
        <v/>
      </c>
      <c r="AD137" s="10" t="str">
        <f t="shared" si="21"/>
        <v/>
      </c>
      <c r="AE137" s="10">
        <f t="shared" si="22"/>
        <v>50</v>
      </c>
      <c r="AF137" s="10" t="str">
        <f t="shared" si="23"/>
        <v/>
      </c>
      <c r="AG137" s="10" t="str">
        <f t="shared" si="24"/>
        <v/>
      </c>
      <c r="AH137" s="10" t="str">
        <f t="shared" si="25"/>
        <v/>
      </c>
      <c r="AI137" s="13" t="str">
        <f t="shared" si="26"/>
        <v>114</v>
      </c>
      <c r="AJ137" s="11">
        <f t="shared" si="27"/>
        <v>114</v>
      </c>
    </row>
    <row r="138" spans="1:36" x14ac:dyDescent="0.25">
      <c r="A138" s="1">
        <v>120</v>
      </c>
      <c r="B138" s="4">
        <v>48</v>
      </c>
      <c r="C138" s="9" t="s">
        <v>520</v>
      </c>
      <c r="D138" s="9" t="s">
        <v>113</v>
      </c>
      <c r="E138" s="9" t="s">
        <v>69</v>
      </c>
      <c r="F138" s="9">
        <v>467852456</v>
      </c>
      <c r="G138" s="9" t="s">
        <v>28</v>
      </c>
      <c r="H138" s="27"/>
      <c r="I138" s="6">
        <v>8</v>
      </c>
      <c r="J138" s="6">
        <v>8</v>
      </c>
      <c r="K138" s="9">
        <v>20</v>
      </c>
      <c r="L138" s="7">
        <f t="shared" si="28"/>
        <v>50</v>
      </c>
      <c r="M138" s="8" t="str">
        <f>IF(J138=4,RANK(L138,$AA$19:$AA$332,0)+COUNTIF($AA$1:AA137,AA138),"")&amp;IF(J138=5,RANK(L138,$AB$19:$AB$332,0)+COUNTIF($AB$1:AB137,AB138),"")&amp;IF(J138=6,RANK(L138,$AC$19:$AC$332,0)+COUNTIF($AC$1:AC137,AC138),"")&amp;IF(J138=7,RANK(L138,$AD$19:$AD$332,0)+COUNTIF($AD$1:AD137,AD138),"")&amp;IF(J138=8,RANK(L138,$AE$19:$AE$332,0)+COUNTIF($AE$1:AE137,AE138),"")&amp;IF(J138=9,RANK(L138,$AF$19:$AF$332,0)+COUNTIF($AF$1:AF137,AF138),"")&amp;IF(J138=10,RANK(L138,$AG$19:$AG$332,0)+COUNTIF($AG$1:AG137,AG138),"")&amp;IF(J138=11,RANK(L138,$AH$19:$AH$332,0)+COUNTIF($AH$1:AH137,AH138),"")</f>
        <v>120</v>
      </c>
      <c r="N138" s="9" t="s">
        <v>365</v>
      </c>
      <c r="Z138" s="10" t="str">
        <f t="shared" si="17"/>
        <v/>
      </c>
      <c r="AA138" s="10" t="str">
        <f t="shared" si="18"/>
        <v/>
      </c>
      <c r="AB138" s="10" t="str">
        <f t="shared" si="19"/>
        <v/>
      </c>
      <c r="AC138" s="10" t="str">
        <f t="shared" si="20"/>
        <v/>
      </c>
      <c r="AD138" s="10" t="str">
        <f t="shared" si="21"/>
        <v/>
      </c>
      <c r="AE138" s="10">
        <f t="shared" si="22"/>
        <v>50</v>
      </c>
      <c r="AF138" s="10" t="str">
        <f t="shared" si="23"/>
        <v/>
      </c>
      <c r="AG138" s="10" t="str">
        <f t="shared" si="24"/>
        <v/>
      </c>
      <c r="AH138" s="10" t="str">
        <f t="shared" si="25"/>
        <v/>
      </c>
      <c r="AI138" s="13" t="str">
        <f t="shared" si="26"/>
        <v>114</v>
      </c>
      <c r="AJ138" s="11">
        <f t="shared" si="27"/>
        <v>114</v>
      </c>
    </row>
    <row r="139" spans="1:36" x14ac:dyDescent="0.25">
      <c r="A139" s="1">
        <v>121</v>
      </c>
      <c r="B139" s="4">
        <v>48</v>
      </c>
      <c r="C139" s="9" t="s">
        <v>521</v>
      </c>
      <c r="D139" s="9" t="s">
        <v>97</v>
      </c>
      <c r="E139" s="9" t="s">
        <v>477</v>
      </c>
      <c r="F139" s="9">
        <v>126587128</v>
      </c>
      <c r="G139" s="9" t="s">
        <v>32</v>
      </c>
      <c r="H139" s="27"/>
      <c r="I139" s="6">
        <v>8</v>
      </c>
      <c r="J139" s="6">
        <v>8</v>
      </c>
      <c r="K139" s="9">
        <v>20</v>
      </c>
      <c r="L139" s="7">
        <f t="shared" si="28"/>
        <v>50</v>
      </c>
      <c r="M139" s="8" t="str">
        <f>IF(J139=4,RANK(L139,$AA$19:$AA$332,0)+COUNTIF($AA$1:AA138,AA139),"")&amp;IF(J139=5,RANK(L139,$AB$19:$AB$332,0)+COUNTIF($AB$1:AB138,AB139),"")&amp;IF(J139=6,RANK(L139,$AC$19:$AC$332,0)+COUNTIF($AC$1:AC138,AC139),"")&amp;IF(J139=7,RANK(L139,$AD$19:$AD$332,0)+COUNTIF($AD$1:AD138,AD139),"")&amp;IF(J139=8,RANK(L139,$AE$19:$AE$332,0)+COUNTIF($AE$1:AE138,AE139),"")&amp;IF(J139=9,RANK(L139,$AF$19:$AF$332,0)+COUNTIF($AF$1:AF138,AF139),"")&amp;IF(J139=10,RANK(L139,$AG$19:$AG$332,0)+COUNTIF($AG$1:AG138,AG139),"")&amp;IF(J139=11,RANK(L139,$AH$19:$AH$332,0)+COUNTIF($AH$1:AH138,AH139),"")</f>
        <v>121</v>
      </c>
      <c r="N139" s="9" t="s">
        <v>365</v>
      </c>
      <c r="Z139" s="10" t="str">
        <f t="shared" si="17"/>
        <v/>
      </c>
      <c r="AA139" s="10" t="str">
        <f t="shared" si="18"/>
        <v/>
      </c>
      <c r="AB139" s="10" t="str">
        <f t="shared" si="19"/>
        <v/>
      </c>
      <c r="AC139" s="10" t="str">
        <f t="shared" si="20"/>
        <v/>
      </c>
      <c r="AD139" s="10" t="str">
        <f t="shared" si="21"/>
        <v/>
      </c>
      <c r="AE139" s="10">
        <f t="shared" si="22"/>
        <v>50</v>
      </c>
      <c r="AF139" s="10" t="str">
        <f t="shared" si="23"/>
        <v/>
      </c>
      <c r="AG139" s="10" t="str">
        <f t="shared" si="24"/>
        <v/>
      </c>
      <c r="AH139" s="10" t="str">
        <f t="shared" si="25"/>
        <v/>
      </c>
      <c r="AI139" s="13" t="str">
        <f t="shared" si="26"/>
        <v>114</v>
      </c>
      <c r="AJ139" s="11">
        <f t="shared" si="27"/>
        <v>114</v>
      </c>
    </row>
    <row r="140" spans="1:36" x14ac:dyDescent="0.25">
      <c r="A140" s="1">
        <v>122</v>
      </c>
      <c r="B140" s="4">
        <v>48</v>
      </c>
      <c r="C140" s="9" t="s">
        <v>522</v>
      </c>
      <c r="D140" s="9" t="s">
        <v>234</v>
      </c>
      <c r="E140" s="9" t="s">
        <v>157</v>
      </c>
      <c r="F140" s="9">
        <v>2028199349</v>
      </c>
      <c r="G140" s="9" t="s">
        <v>28</v>
      </c>
      <c r="H140" s="27"/>
      <c r="I140" s="6">
        <v>8</v>
      </c>
      <c r="J140" s="6">
        <v>8</v>
      </c>
      <c r="K140" s="9">
        <v>20</v>
      </c>
      <c r="L140" s="7">
        <f t="shared" si="28"/>
        <v>50</v>
      </c>
      <c r="M140" s="8" t="str">
        <f>IF(J140=4,RANK(L140,$AA$19:$AA$332,0)+COUNTIF($AA$1:AA139,AA140),"")&amp;IF(J140=5,RANK(L140,$AB$19:$AB$332,0)+COUNTIF($AB$1:AB139,AB140),"")&amp;IF(J140=6,RANK(L140,$AC$19:$AC$332,0)+COUNTIF($AC$1:AC139,AC140),"")&amp;IF(J140=7,RANK(L140,$AD$19:$AD$332,0)+COUNTIF($AD$1:AD139,AD140),"")&amp;IF(J140=8,RANK(L140,$AE$19:$AE$332,0)+COUNTIF($AE$1:AE139,AE140),"")&amp;IF(J140=9,RANK(L140,$AF$19:$AF$332,0)+COUNTIF($AF$1:AF139,AF140),"")&amp;IF(J140=10,RANK(L140,$AG$19:$AG$332,0)+COUNTIF($AG$1:AG139,AG140),"")&amp;IF(J140=11,RANK(L140,$AH$19:$AH$332,0)+COUNTIF($AH$1:AH139,AH140),"")</f>
        <v>122</v>
      </c>
      <c r="N140" s="9" t="s">
        <v>365</v>
      </c>
      <c r="Z140" s="10" t="str">
        <f t="shared" si="17"/>
        <v/>
      </c>
      <c r="AA140" s="10" t="str">
        <f t="shared" si="18"/>
        <v/>
      </c>
      <c r="AB140" s="10" t="str">
        <f t="shared" si="19"/>
        <v/>
      </c>
      <c r="AC140" s="10" t="str">
        <f t="shared" si="20"/>
        <v/>
      </c>
      <c r="AD140" s="10" t="str">
        <f t="shared" si="21"/>
        <v/>
      </c>
      <c r="AE140" s="10">
        <f t="shared" si="22"/>
        <v>50</v>
      </c>
      <c r="AF140" s="10" t="str">
        <f t="shared" si="23"/>
        <v/>
      </c>
      <c r="AG140" s="10" t="str">
        <f t="shared" si="24"/>
        <v/>
      </c>
      <c r="AH140" s="10" t="str">
        <f t="shared" si="25"/>
        <v/>
      </c>
      <c r="AI140" s="13" t="str">
        <f t="shared" si="26"/>
        <v>114</v>
      </c>
      <c r="AJ140" s="11">
        <f t="shared" si="27"/>
        <v>114</v>
      </c>
    </row>
    <row r="141" spans="1:36" x14ac:dyDescent="0.25">
      <c r="A141" s="1">
        <v>123</v>
      </c>
      <c r="B141" s="4">
        <v>48</v>
      </c>
      <c r="C141" s="9" t="s">
        <v>523</v>
      </c>
      <c r="D141" s="9" t="s">
        <v>204</v>
      </c>
      <c r="E141" s="9" t="s">
        <v>276</v>
      </c>
      <c r="F141" s="9">
        <v>3790244879</v>
      </c>
      <c r="G141" s="9" t="s">
        <v>28</v>
      </c>
      <c r="H141" s="27"/>
      <c r="I141" s="6">
        <v>8</v>
      </c>
      <c r="J141" s="6">
        <v>8</v>
      </c>
      <c r="K141" s="9">
        <v>20</v>
      </c>
      <c r="L141" s="7">
        <f t="shared" si="28"/>
        <v>50</v>
      </c>
      <c r="M141" s="8" t="str">
        <f>IF(J141=4,RANK(L141,$AA$19:$AA$332,0)+COUNTIF($AA$1:AA140,AA141),"")&amp;IF(J141=5,RANK(L141,$AB$19:$AB$332,0)+COUNTIF($AB$1:AB140,AB141),"")&amp;IF(J141=6,RANK(L141,$AC$19:$AC$332,0)+COUNTIF($AC$1:AC140,AC141),"")&amp;IF(J141=7,RANK(L141,$AD$19:$AD$332,0)+COUNTIF($AD$1:AD140,AD141),"")&amp;IF(J141=8,RANK(L141,$AE$19:$AE$332,0)+COUNTIF($AE$1:AE140,AE141),"")&amp;IF(J141=9,RANK(L141,$AF$19:$AF$332,0)+COUNTIF($AF$1:AF140,AF141),"")&amp;IF(J141=10,RANK(L141,$AG$19:$AG$332,0)+COUNTIF($AG$1:AG140,AG141),"")&amp;IF(J141=11,RANK(L141,$AH$19:$AH$332,0)+COUNTIF($AH$1:AH140,AH141),"")</f>
        <v>123</v>
      </c>
      <c r="N141" s="9" t="s">
        <v>365</v>
      </c>
      <c r="Z141" s="10" t="str">
        <f t="shared" si="17"/>
        <v/>
      </c>
      <c r="AA141" s="10" t="str">
        <f t="shared" si="18"/>
        <v/>
      </c>
      <c r="AB141" s="10" t="str">
        <f t="shared" si="19"/>
        <v/>
      </c>
      <c r="AC141" s="10" t="str">
        <f t="shared" si="20"/>
        <v/>
      </c>
      <c r="AD141" s="10" t="str">
        <f t="shared" si="21"/>
        <v/>
      </c>
      <c r="AE141" s="10">
        <f t="shared" si="22"/>
        <v>50</v>
      </c>
      <c r="AF141" s="10" t="str">
        <f t="shared" si="23"/>
        <v/>
      </c>
      <c r="AG141" s="10" t="str">
        <f t="shared" si="24"/>
        <v/>
      </c>
      <c r="AH141" s="10" t="str">
        <f t="shared" si="25"/>
        <v/>
      </c>
      <c r="AI141" s="13" t="str">
        <f t="shared" si="26"/>
        <v>114</v>
      </c>
      <c r="AJ141" s="11">
        <f t="shared" si="27"/>
        <v>114</v>
      </c>
    </row>
    <row r="142" spans="1:36" x14ac:dyDescent="0.25">
      <c r="A142" s="1">
        <v>124</v>
      </c>
      <c r="B142" s="4">
        <v>48</v>
      </c>
      <c r="C142" s="9" t="s">
        <v>524</v>
      </c>
      <c r="D142" s="9" t="s">
        <v>123</v>
      </c>
      <c r="E142" s="9" t="s">
        <v>64</v>
      </c>
      <c r="F142" s="9">
        <v>2627052451</v>
      </c>
      <c r="G142" s="9" t="s">
        <v>32</v>
      </c>
      <c r="H142" s="27"/>
      <c r="I142" s="6">
        <v>8</v>
      </c>
      <c r="J142" s="6">
        <v>8</v>
      </c>
      <c r="K142" s="9">
        <v>20</v>
      </c>
      <c r="L142" s="7">
        <f t="shared" si="28"/>
        <v>50</v>
      </c>
      <c r="M142" s="8" t="str">
        <f>IF(J142=4,RANK(L142,$AA$19:$AA$332,0)+COUNTIF($AA$1:AA141,AA142),"")&amp;IF(J142=5,RANK(L142,$AB$19:$AB$332,0)+COUNTIF($AB$1:AB141,AB142),"")&amp;IF(J142=6,RANK(L142,$AC$19:$AC$332,0)+COUNTIF($AC$1:AC141,AC142),"")&amp;IF(J142=7,RANK(L142,$AD$19:$AD$332,0)+COUNTIF($AD$1:AD141,AD142),"")&amp;IF(J142=8,RANK(L142,$AE$19:$AE$332,0)+COUNTIF($AE$1:AE141,AE142),"")&amp;IF(J142=9,RANK(L142,$AF$19:$AF$332,0)+COUNTIF($AF$1:AF141,AF142),"")&amp;IF(J142=10,RANK(L142,$AG$19:$AG$332,0)+COUNTIF($AG$1:AG141,AG142),"")&amp;IF(J142=11,RANK(L142,$AH$19:$AH$332,0)+COUNTIF($AH$1:AH141,AH142),"")</f>
        <v>124</v>
      </c>
      <c r="N142" s="9" t="s">
        <v>365</v>
      </c>
      <c r="Z142" s="10" t="str">
        <f t="shared" si="17"/>
        <v/>
      </c>
      <c r="AA142" s="10" t="str">
        <f t="shared" si="18"/>
        <v/>
      </c>
      <c r="AB142" s="10" t="str">
        <f t="shared" si="19"/>
        <v/>
      </c>
      <c r="AC142" s="10" t="str">
        <f t="shared" si="20"/>
        <v/>
      </c>
      <c r="AD142" s="10" t="str">
        <f t="shared" si="21"/>
        <v/>
      </c>
      <c r="AE142" s="10">
        <f t="shared" si="22"/>
        <v>50</v>
      </c>
      <c r="AF142" s="10" t="str">
        <f t="shared" si="23"/>
        <v/>
      </c>
      <c r="AG142" s="10" t="str">
        <f t="shared" si="24"/>
        <v/>
      </c>
      <c r="AH142" s="10" t="str">
        <f t="shared" si="25"/>
        <v/>
      </c>
      <c r="AI142" s="13" t="str">
        <f t="shared" si="26"/>
        <v>114</v>
      </c>
      <c r="AJ142" s="11">
        <f t="shared" si="27"/>
        <v>114</v>
      </c>
    </row>
    <row r="143" spans="1:36" x14ac:dyDescent="0.25">
      <c r="A143" s="1">
        <v>125</v>
      </c>
      <c r="B143" s="4">
        <v>48</v>
      </c>
      <c r="C143" s="9" t="s">
        <v>525</v>
      </c>
      <c r="D143" s="9" t="s">
        <v>108</v>
      </c>
      <c r="E143" s="9" t="s">
        <v>276</v>
      </c>
      <c r="F143" s="9">
        <v>20931857</v>
      </c>
      <c r="G143" s="9" t="s">
        <v>28</v>
      </c>
      <c r="H143" s="27"/>
      <c r="I143" s="6">
        <v>8</v>
      </c>
      <c r="J143" s="6">
        <v>8</v>
      </c>
      <c r="K143" s="9">
        <v>20</v>
      </c>
      <c r="L143" s="7">
        <f t="shared" si="28"/>
        <v>50</v>
      </c>
      <c r="M143" s="8" t="str">
        <f>IF(J143=4,RANK(L143,$AA$19:$AA$332,0)+COUNTIF($AA$1:AA142,AA143),"")&amp;IF(J143=5,RANK(L143,$AB$19:$AB$332,0)+COUNTIF($AB$1:AB142,AB143),"")&amp;IF(J143=6,RANK(L143,$AC$19:$AC$332,0)+COUNTIF($AC$1:AC142,AC143),"")&amp;IF(J143=7,RANK(L143,$AD$19:$AD$332,0)+COUNTIF($AD$1:AD142,AD143),"")&amp;IF(J143=8,RANK(L143,$AE$19:$AE$332,0)+COUNTIF($AE$1:AE142,AE143),"")&amp;IF(J143=9,RANK(L143,$AF$19:$AF$332,0)+COUNTIF($AF$1:AF142,AF143),"")&amp;IF(J143=10,RANK(L143,$AG$19:$AG$332,0)+COUNTIF($AG$1:AG142,AG143),"")&amp;IF(J143=11,RANK(L143,$AH$19:$AH$332,0)+COUNTIF($AH$1:AH142,AH143),"")</f>
        <v>125</v>
      </c>
      <c r="N143" s="9" t="s">
        <v>365</v>
      </c>
      <c r="Z143" s="10" t="str">
        <f t="shared" si="17"/>
        <v/>
      </c>
      <c r="AA143" s="10" t="str">
        <f t="shared" si="18"/>
        <v/>
      </c>
      <c r="AB143" s="10" t="str">
        <f t="shared" si="19"/>
        <v/>
      </c>
      <c r="AC143" s="10" t="str">
        <f t="shared" si="20"/>
        <v/>
      </c>
      <c r="AD143" s="10" t="str">
        <f t="shared" si="21"/>
        <v/>
      </c>
      <c r="AE143" s="10">
        <f t="shared" si="22"/>
        <v>50</v>
      </c>
      <c r="AF143" s="10" t="str">
        <f t="shared" si="23"/>
        <v/>
      </c>
      <c r="AG143" s="10" t="str">
        <f t="shared" si="24"/>
        <v/>
      </c>
      <c r="AH143" s="10" t="str">
        <f t="shared" si="25"/>
        <v/>
      </c>
      <c r="AI143" s="13" t="str">
        <f t="shared" si="26"/>
        <v>114</v>
      </c>
      <c r="AJ143" s="11">
        <f t="shared" si="27"/>
        <v>114</v>
      </c>
    </row>
    <row r="144" spans="1:36" x14ac:dyDescent="0.25">
      <c r="A144" s="1">
        <v>126</v>
      </c>
      <c r="B144" s="4">
        <v>48</v>
      </c>
      <c r="C144" s="9" t="s">
        <v>526</v>
      </c>
      <c r="D144" s="9" t="s">
        <v>161</v>
      </c>
      <c r="E144" s="9" t="s">
        <v>133</v>
      </c>
      <c r="F144" s="9">
        <v>3975646405</v>
      </c>
      <c r="G144" s="9" t="s">
        <v>28</v>
      </c>
      <c r="H144" s="27"/>
      <c r="I144" s="6">
        <v>8</v>
      </c>
      <c r="J144" s="6">
        <v>8</v>
      </c>
      <c r="K144" s="9">
        <v>20</v>
      </c>
      <c r="L144" s="7">
        <f t="shared" si="28"/>
        <v>50</v>
      </c>
      <c r="M144" s="8" t="str">
        <f>IF(J144=4,RANK(L144,$AA$19:$AA$332,0)+COUNTIF($AA$1:AA143,AA144),"")&amp;IF(J144=5,RANK(L144,$AB$19:$AB$332,0)+COUNTIF($AB$1:AB143,AB144),"")&amp;IF(J144=6,RANK(L144,$AC$19:$AC$332,0)+COUNTIF($AC$1:AC143,AC144),"")&amp;IF(J144=7,RANK(L144,$AD$19:$AD$332,0)+COUNTIF($AD$1:AD143,AD144),"")&amp;IF(J144=8,RANK(L144,$AE$19:$AE$332,0)+COUNTIF($AE$1:AE143,AE144),"")&amp;IF(J144=9,RANK(L144,$AF$19:$AF$332,0)+COUNTIF($AF$1:AF143,AF144),"")&amp;IF(J144=10,RANK(L144,$AG$19:$AG$332,0)+COUNTIF($AG$1:AG143,AG144),"")&amp;IF(J144=11,RANK(L144,$AH$19:$AH$332,0)+COUNTIF($AH$1:AH143,AH144),"")</f>
        <v>126</v>
      </c>
      <c r="N144" s="9" t="s">
        <v>365</v>
      </c>
      <c r="Z144" s="10" t="str">
        <f t="shared" si="17"/>
        <v/>
      </c>
      <c r="AA144" s="10" t="str">
        <f t="shared" si="18"/>
        <v/>
      </c>
      <c r="AB144" s="10" t="str">
        <f t="shared" si="19"/>
        <v/>
      </c>
      <c r="AC144" s="10" t="str">
        <f t="shared" si="20"/>
        <v/>
      </c>
      <c r="AD144" s="10" t="str">
        <f t="shared" si="21"/>
        <v/>
      </c>
      <c r="AE144" s="10">
        <f t="shared" si="22"/>
        <v>50</v>
      </c>
      <c r="AF144" s="10" t="str">
        <f t="shared" si="23"/>
        <v/>
      </c>
      <c r="AG144" s="10" t="str">
        <f t="shared" si="24"/>
        <v/>
      </c>
      <c r="AH144" s="10" t="str">
        <f t="shared" si="25"/>
        <v/>
      </c>
      <c r="AI144" s="13" t="str">
        <f t="shared" si="26"/>
        <v>114</v>
      </c>
      <c r="AJ144" s="11">
        <f t="shared" si="27"/>
        <v>114</v>
      </c>
    </row>
    <row r="145" spans="1:36" x14ac:dyDescent="0.25">
      <c r="A145" s="1">
        <v>127</v>
      </c>
      <c r="B145" s="4">
        <v>48</v>
      </c>
      <c r="C145" s="9" t="s">
        <v>527</v>
      </c>
      <c r="D145" s="9" t="s">
        <v>193</v>
      </c>
      <c r="E145" s="9" t="s">
        <v>31</v>
      </c>
      <c r="F145" s="9">
        <v>3695259264</v>
      </c>
      <c r="G145" s="9" t="s">
        <v>28</v>
      </c>
      <c r="H145" s="27"/>
      <c r="I145" s="6">
        <v>8</v>
      </c>
      <c r="J145" s="6">
        <v>8</v>
      </c>
      <c r="K145" s="9">
        <v>18</v>
      </c>
      <c r="L145" s="7">
        <f t="shared" si="28"/>
        <v>45</v>
      </c>
      <c r="M145" s="8" t="str">
        <f>IF(J145=4,RANK(L145,$AA$19:$AA$332,0)+COUNTIF($AA$1:AA144,AA145),"")&amp;IF(J145=5,RANK(L145,$AB$19:$AB$332,0)+COUNTIF($AB$1:AB144,AB145),"")&amp;IF(J145=6,RANK(L145,$AC$19:$AC$332,0)+COUNTIF($AC$1:AC144,AC145),"")&amp;IF(J145=7,RANK(L145,$AD$19:$AD$332,0)+COUNTIF($AD$1:AD144,AD145),"")&amp;IF(J145=8,RANK(L145,$AE$19:$AE$332,0)+COUNTIF($AE$1:AE144,AE145),"")&amp;IF(J145=9,RANK(L145,$AF$19:$AF$332,0)+COUNTIF($AF$1:AF144,AF145),"")&amp;IF(J145=10,RANK(L145,$AG$19:$AG$332,0)+COUNTIF($AG$1:AG144,AG145),"")&amp;IF(J145=11,RANK(L145,$AH$19:$AH$332,0)+COUNTIF($AH$1:AH144,AH145),"")</f>
        <v>127</v>
      </c>
      <c r="N145" s="9" t="s">
        <v>365</v>
      </c>
      <c r="Z145" s="10" t="str">
        <f t="shared" si="17"/>
        <v/>
      </c>
      <c r="AA145" s="10" t="str">
        <f t="shared" si="18"/>
        <v/>
      </c>
      <c r="AB145" s="10" t="str">
        <f t="shared" si="19"/>
        <v/>
      </c>
      <c r="AC145" s="10" t="str">
        <f t="shared" si="20"/>
        <v/>
      </c>
      <c r="AD145" s="10" t="str">
        <f t="shared" si="21"/>
        <v/>
      </c>
      <c r="AE145" s="10">
        <f t="shared" si="22"/>
        <v>45</v>
      </c>
      <c r="AF145" s="10" t="str">
        <f t="shared" si="23"/>
        <v/>
      </c>
      <c r="AG145" s="10" t="str">
        <f t="shared" si="24"/>
        <v/>
      </c>
      <c r="AH145" s="10" t="str">
        <f t="shared" si="25"/>
        <v/>
      </c>
      <c r="AI145" s="13" t="str">
        <f t="shared" si="26"/>
        <v>127</v>
      </c>
      <c r="AJ145" s="11">
        <f t="shared" si="27"/>
        <v>127</v>
      </c>
    </row>
    <row r="146" spans="1:36" x14ac:dyDescent="0.25">
      <c r="A146" s="1">
        <v>128</v>
      </c>
      <c r="B146" s="4">
        <v>48</v>
      </c>
      <c r="C146" s="9" t="s">
        <v>528</v>
      </c>
      <c r="D146" s="9" t="s">
        <v>108</v>
      </c>
      <c r="E146" s="9" t="s">
        <v>93</v>
      </c>
      <c r="F146" s="9">
        <v>4068537216</v>
      </c>
      <c r="G146" s="9" t="s">
        <v>32</v>
      </c>
      <c r="H146" s="27"/>
      <c r="I146" s="6">
        <v>8</v>
      </c>
      <c r="J146" s="6">
        <v>8</v>
      </c>
      <c r="K146" s="9">
        <v>18</v>
      </c>
      <c r="L146" s="7">
        <f t="shared" si="28"/>
        <v>45</v>
      </c>
      <c r="M146" s="8" t="str">
        <f>IF(J146=4,RANK(L146,$AA$19:$AA$332,0)+COUNTIF($AA$1:AA145,AA146),"")&amp;IF(J146=5,RANK(L146,$AB$19:$AB$332,0)+COUNTIF($AB$1:AB145,AB146),"")&amp;IF(J146=6,RANK(L146,$AC$19:$AC$332,0)+COUNTIF($AC$1:AC145,AC146),"")&amp;IF(J146=7,RANK(L146,$AD$19:$AD$332,0)+COUNTIF($AD$1:AD145,AD146),"")&amp;IF(J146=8,RANK(L146,$AE$19:$AE$332,0)+COUNTIF($AE$1:AE145,AE146),"")&amp;IF(J146=9,RANK(L146,$AF$19:$AF$332,0)+COUNTIF($AF$1:AF145,AF146),"")&amp;IF(J146=10,RANK(L146,$AG$19:$AG$332,0)+COUNTIF($AG$1:AG145,AG146),"")&amp;IF(J146=11,RANK(L146,$AH$19:$AH$332,0)+COUNTIF($AH$1:AH145,AH146),"")</f>
        <v>128</v>
      </c>
      <c r="N146" s="9" t="s">
        <v>365</v>
      </c>
      <c r="Z146" s="10" t="str">
        <f t="shared" si="17"/>
        <v/>
      </c>
      <c r="AA146" s="10" t="str">
        <f t="shared" si="18"/>
        <v/>
      </c>
      <c r="AB146" s="10" t="str">
        <f t="shared" si="19"/>
        <v/>
      </c>
      <c r="AC146" s="10" t="str">
        <f t="shared" si="20"/>
        <v/>
      </c>
      <c r="AD146" s="10" t="str">
        <f t="shared" si="21"/>
        <v/>
      </c>
      <c r="AE146" s="10">
        <f t="shared" si="22"/>
        <v>45</v>
      </c>
      <c r="AF146" s="10" t="str">
        <f t="shared" si="23"/>
        <v/>
      </c>
      <c r="AG146" s="10" t="str">
        <f t="shared" si="24"/>
        <v/>
      </c>
      <c r="AH146" s="10" t="str">
        <f t="shared" si="25"/>
        <v/>
      </c>
      <c r="AI146" s="13" t="str">
        <f t="shared" si="26"/>
        <v>127</v>
      </c>
      <c r="AJ146" s="11">
        <f t="shared" si="27"/>
        <v>127</v>
      </c>
    </row>
    <row r="147" spans="1:36" x14ac:dyDescent="0.25">
      <c r="A147" s="1">
        <v>129</v>
      </c>
      <c r="B147" s="4">
        <v>48</v>
      </c>
      <c r="C147" s="9" t="s">
        <v>529</v>
      </c>
      <c r="D147" s="9" t="s">
        <v>111</v>
      </c>
      <c r="E147" s="9" t="s">
        <v>133</v>
      </c>
      <c r="F147" s="9">
        <v>3680330632</v>
      </c>
      <c r="G147" s="9" t="s">
        <v>508</v>
      </c>
      <c r="H147" s="27"/>
      <c r="I147" s="6">
        <v>8</v>
      </c>
      <c r="J147" s="6">
        <v>8</v>
      </c>
      <c r="K147" s="9">
        <v>17</v>
      </c>
      <c r="L147" s="7">
        <f t="shared" si="28"/>
        <v>42.5</v>
      </c>
      <c r="M147" s="8" t="str">
        <f>IF(J147=4,RANK(L147,$AA$19:$AA$332,0)+COUNTIF($AA$1:AA146,AA147),"")&amp;IF(J147=5,RANK(L147,$AB$19:$AB$332,0)+COUNTIF($AB$1:AB146,AB147),"")&amp;IF(J147=6,RANK(L147,$AC$19:$AC$332,0)+COUNTIF($AC$1:AC146,AC147),"")&amp;IF(J147=7,RANK(L147,$AD$19:$AD$332,0)+COUNTIF($AD$1:AD146,AD147),"")&amp;IF(J147=8,RANK(L147,$AE$19:$AE$332,0)+COUNTIF($AE$1:AE146,AE147),"")&amp;IF(J147=9,RANK(L147,$AF$19:$AF$332,0)+COUNTIF($AF$1:AF146,AF147),"")&amp;IF(J147=10,RANK(L147,$AG$19:$AG$332,0)+COUNTIF($AG$1:AG146,AG147),"")&amp;IF(J147=11,RANK(L147,$AH$19:$AH$332,0)+COUNTIF($AH$1:AH146,AH147),"")</f>
        <v>129</v>
      </c>
      <c r="N147" s="9" t="s">
        <v>365</v>
      </c>
      <c r="Z147" s="10" t="str">
        <f t="shared" si="17"/>
        <v/>
      </c>
      <c r="AA147" s="10" t="str">
        <f t="shared" si="18"/>
        <v/>
      </c>
      <c r="AB147" s="10" t="str">
        <f t="shared" si="19"/>
        <v/>
      </c>
      <c r="AC147" s="10" t="str">
        <f t="shared" si="20"/>
        <v/>
      </c>
      <c r="AD147" s="10" t="str">
        <f t="shared" si="21"/>
        <v/>
      </c>
      <c r="AE147" s="10">
        <f t="shared" si="22"/>
        <v>42.5</v>
      </c>
      <c r="AF147" s="10" t="str">
        <f t="shared" si="23"/>
        <v/>
      </c>
      <c r="AG147" s="10" t="str">
        <f t="shared" si="24"/>
        <v/>
      </c>
      <c r="AH147" s="10" t="str">
        <f t="shared" si="25"/>
        <v/>
      </c>
      <c r="AI147" s="13" t="str">
        <f t="shared" si="26"/>
        <v>129</v>
      </c>
      <c r="AJ147" s="11">
        <f t="shared" si="27"/>
        <v>129</v>
      </c>
    </row>
    <row r="148" spans="1:36" x14ac:dyDescent="0.25">
      <c r="A148" s="1">
        <v>130</v>
      </c>
      <c r="B148" s="4">
        <v>48</v>
      </c>
      <c r="C148" s="9" t="s">
        <v>530</v>
      </c>
      <c r="D148" s="9" t="s">
        <v>531</v>
      </c>
      <c r="E148" s="9" t="s">
        <v>532</v>
      </c>
      <c r="F148" s="9">
        <v>3568380564</v>
      </c>
      <c r="G148" s="9" t="s">
        <v>28</v>
      </c>
      <c r="H148" s="27"/>
      <c r="I148" s="6">
        <v>8</v>
      </c>
      <c r="J148" s="6">
        <v>8</v>
      </c>
      <c r="K148" s="9">
        <v>16</v>
      </c>
      <c r="L148" s="7">
        <f t="shared" si="28"/>
        <v>40</v>
      </c>
      <c r="M148" s="8" t="str">
        <f>IF(J148=4,RANK(L148,$AA$19:$AA$332,0)+COUNTIF($AA$1:AA147,AA148),"")&amp;IF(J148=5,RANK(L148,$AB$19:$AB$332,0)+COUNTIF($AB$1:AB147,AB148),"")&amp;IF(J148=6,RANK(L148,$AC$19:$AC$332,0)+COUNTIF($AC$1:AC147,AC148),"")&amp;IF(J148=7,RANK(L148,$AD$19:$AD$332,0)+COUNTIF($AD$1:AD147,AD148),"")&amp;IF(J148=8,RANK(L148,$AE$19:$AE$332,0)+COUNTIF($AE$1:AE147,AE148),"")&amp;IF(J148=9,RANK(L148,$AF$19:$AF$332,0)+COUNTIF($AF$1:AF147,AF148),"")&amp;IF(J148=10,RANK(L148,$AG$19:$AG$332,0)+COUNTIF($AG$1:AG147,AG148),"")&amp;IF(J148=11,RANK(L148,$AH$19:$AH$332,0)+COUNTIF($AH$1:AH147,AH148),"")</f>
        <v>130</v>
      </c>
      <c r="N148" s="9" t="s">
        <v>365</v>
      </c>
      <c r="Z148" s="10" t="str">
        <f t="shared" ref="Z148:Z211" si="29">IF(N148="победитель",1+J148,IF(N148="призер",100+J148,""))</f>
        <v/>
      </c>
      <c r="AA148" s="10" t="str">
        <f t="shared" ref="AA148:AA211" si="30">IF(J148=4,L148,"")</f>
        <v/>
      </c>
      <c r="AB148" s="10" t="str">
        <f t="shared" ref="AB148:AB211" si="31">IF(J148=5,L148,"")</f>
        <v/>
      </c>
      <c r="AC148" s="10" t="str">
        <f t="shared" ref="AC148:AC211" si="32">IF(J148=6,L148,"")</f>
        <v/>
      </c>
      <c r="AD148" s="10" t="str">
        <f t="shared" ref="AD148:AD211" si="33">IF(J148=7,L148,"")</f>
        <v/>
      </c>
      <c r="AE148" s="10">
        <f t="shared" ref="AE148:AE211" si="34">IF(J148=8,L148,"")</f>
        <v>40</v>
      </c>
      <c r="AF148" s="10" t="str">
        <f t="shared" ref="AF148:AF211" si="35">IF(J148=9,L148,"")</f>
        <v/>
      </c>
      <c r="AG148" s="10" t="str">
        <f t="shared" ref="AG148:AG211" si="36">IF(J148=10,L148,"")</f>
        <v/>
      </c>
      <c r="AH148" s="10" t="str">
        <f t="shared" ref="AH148:AH211" si="37">IF(J148=11,L148,"")</f>
        <v/>
      </c>
      <c r="AI148" s="13" t="str">
        <f t="shared" ref="AI148:AI211" si="38">IF(J148=4,RANK(L148,$AA$19:$AA$332,0),"")&amp;IF(J148=5,RANK(L148,$AB$19:$AB$332,0),"")&amp;IF(J148=6,RANK(L148,$AC$19:$AC$332,0),"")&amp;IF(J148=7,RANK(L148,$AD$19:$AD$332,0),"")&amp;IF(J148=8,RANK(L148,$AE$19:$AE$332,0),"")&amp;IF(J148=9,RANK(L148,$AF$19:$AF$332,0),"")&amp;IF(J148=10,RANK(L148,$AG$19:$AG$332,0),"")&amp;IF(J148=11,RANK(L148,$AH$19:$AH$332,0),"")</f>
        <v>130</v>
      </c>
      <c r="AJ148" s="11">
        <f t="shared" ref="AJ148:AJ211" si="39">AI148+1-1</f>
        <v>130</v>
      </c>
    </row>
    <row r="149" spans="1:36" x14ac:dyDescent="0.25">
      <c r="A149" s="1">
        <v>131</v>
      </c>
      <c r="B149" s="4">
        <v>48</v>
      </c>
      <c r="C149" s="9" t="s">
        <v>533</v>
      </c>
      <c r="D149" s="9" t="s">
        <v>68</v>
      </c>
      <c r="E149" s="9" t="s">
        <v>48</v>
      </c>
      <c r="F149" s="9">
        <v>189768130</v>
      </c>
      <c r="G149" s="9" t="s">
        <v>28</v>
      </c>
      <c r="H149" s="27"/>
      <c r="I149" s="6">
        <v>8</v>
      </c>
      <c r="J149" s="6">
        <v>8</v>
      </c>
      <c r="K149" s="9">
        <v>16</v>
      </c>
      <c r="L149" s="7">
        <f t="shared" si="28"/>
        <v>40</v>
      </c>
      <c r="M149" s="8" t="str">
        <f>IF(J149=4,RANK(L149,$AA$19:$AA$332,0)+COUNTIF($AA$1:AA148,AA149),"")&amp;IF(J149=5,RANK(L149,$AB$19:$AB$332,0)+COUNTIF($AB$1:AB148,AB149),"")&amp;IF(J149=6,RANK(L149,$AC$19:$AC$332,0)+COUNTIF($AC$1:AC148,AC149),"")&amp;IF(J149=7,RANK(L149,$AD$19:$AD$332,0)+COUNTIF($AD$1:AD148,AD149),"")&amp;IF(J149=8,RANK(L149,$AE$19:$AE$332,0)+COUNTIF($AE$1:AE148,AE149),"")&amp;IF(J149=9,RANK(L149,$AF$19:$AF$332,0)+COUNTIF($AF$1:AF148,AF149),"")&amp;IF(J149=10,RANK(L149,$AG$19:$AG$332,0)+COUNTIF($AG$1:AG148,AG149),"")&amp;IF(J149=11,RANK(L149,$AH$19:$AH$332,0)+COUNTIF($AH$1:AH148,AH149),"")</f>
        <v>131</v>
      </c>
      <c r="N149" s="9" t="s">
        <v>365</v>
      </c>
      <c r="Z149" s="10" t="str">
        <f t="shared" si="29"/>
        <v/>
      </c>
      <c r="AA149" s="10" t="str">
        <f t="shared" si="30"/>
        <v/>
      </c>
      <c r="AB149" s="10" t="str">
        <f t="shared" si="31"/>
        <v/>
      </c>
      <c r="AC149" s="10" t="str">
        <f t="shared" si="32"/>
        <v/>
      </c>
      <c r="AD149" s="10" t="str">
        <f t="shared" si="33"/>
        <v/>
      </c>
      <c r="AE149" s="10">
        <f t="shared" si="34"/>
        <v>40</v>
      </c>
      <c r="AF149" s="10" t="str">
        <f t="shared" si="35"/>
        <v/>
      </c>
      <c r="AG149" s="10" t="str">
        <f t="shared" si="36"/>
        <v/>
      </c>
      <c r="AH149" s="10" t="str">
        <f t="shared" si="37"/>
        <v/>
      </c>
      <c r="AI149" s="13" t="str">
        <f t="shared" si="38"/>
        <v>130</v>
      </c>
      <c r="AJ149" s="11">
        <f t="shared" si="39"/>
        <v>130</v>
      </c>
    </row>
    <row r="150" spans="1:36" x14ac:dyDescent="0.25">
      <c r="A150" s="1">
        <v>132</v>
      </c>
      <c r="B150" s="4">
        <v>48</v>
      </c>
      <c r="C150" s="9" t="s">
        <v>534</v>
      </c>
      <c r="D150" s="9" t="s">
        <v>395</v>
      </c>
      <c r="E150" s="9" t="s">
        <v>535</v>
      </c>
      <c r="F150" s="9">
        <v>1804085287</v>
      </c>
      <c r="G150" s="9" t="s">
        <v>28</v>
      </c>
      <c r="H150" s="27"/>
      <c r="I150" s="6">
        <v>8</v>
      </c>
      <c r="J150" s="6">
        <v>8</v>
      </c>
      <c r="K150" s="9">
        <v>16</v>
      </c>
      <c r="L150" s="7">
        <f t="shared" ref="L150:L213" si="40">K150*100/(IF(J150=$A$8,$H$8,IF(J150=$A$9,$H$9,IF(J150=$A$10,$H$10,IF(J150=$A$11,$H$11,IF(J150=$A$12,$H$12,IF(J150=$A$13,$H$13,IF(J150=$A$14,$H$14,$H$15))))))))</f>
        <v>40</v>
      </c>
      <c r="M150" s="8" t="str">
        <f>IF(J150=4,RANK(L150,$AA$19:$AA$332,0)+COUNTIF($AA$1:AA149,AA150),"")&amp;IF(J150=5,RANK(L150,$AB$19:$AB$332,0)+COUNTIF($AB$1:AB149,AB150),"")&amp;IF(J150=6,RANK(L150,$AC$19:$AC$332,0)+COUNTIF($AC$1:AC149,AC150),"")&amp;IF(J150=7,RANK(L150,$AD$19:$AD$332,0)+COUNTIF($AD$1:AD149,AD150),"")&amp;IF(J150=8,RANK(L150,$AE$19:$AE$332,0)+COUNTIF($AE$1:AE149,AE150),"")&amp;IF(J150=9,RANK(L150,$AF$19:$AF$332,0)+COUNTIF($AF$1:AF149,AF150),"")&amp;IF(J150=10,RANK(L150,$AG$19:$AG$332,0)+COUNTIF($AG$1:AG149,AG150),"")&amp;IF(J150=11,RANK(L150,$AH$19:$AH$332,0)+COUNTIF($AH$1:AH149,AH150),"")</f>
        <v>132</v>
      </c>
      <c r="N150" s="9" t="s">
        <v>365</v>
      </c>
      <c r="Z150" s="10" t="str">
        <f t="shared" si="29"/>
        <v/>
      </c>
      <c r="AA150" s="10" t="str">
        <f t="shared" si="30"/>
        <v/>
      </c>
      <c r="AB150" s="10" t="str">
        <f t="shared" si="31"/>
        <v/>
      </c>
      <c r="AC150" s="10" t="str">
        <f t="shared" si="32"/>
        <v/>
      </c>
      <c r="AD150" s="10" t="str">
        <f t="shared" si="33"/>
        <v/>
      </c>
      <c r="AE150" s="10">
        <f t="shared" si="34"/>
        <v>40</v>
      </c>
      <c r="AF150" s="10" t="str">
        <f t="shared" si="35"/>
        <v/>
      </c>
      <c r="AG150" s="10" t="str">
        <f t="shared" si="36"/>
        <v/>
      </c>
      <c r="AH150" s="10" t="str">
        <f t="shared" si="37"/>
        <v/>
      </c>
      <c r="AI150" s="13" t="str">
        <f t="shared" si="38"/>
        <v>130</v>
      </c>
      <c r="AJ150" s="11">
        <f t="shared" si="39"/>
        <v>130</v>
      </c>
    </row>
    <row r="151" spans="1:36" x14ac:dyDescent="0.25">
      <c r="A151" s="1">
        <v>133</v>
      </c>
      <c r="B151" s="4">
        <v>48</v>
      </c>
      <c r="C151" s="9" t="s">
        <v>536</v>
      </c>
      <c r="D151" s="9" t="s">
        <v>537</v>
      </c>
      <c r="E151" s="9" t="s">
        <v>487</v>
      </c>
      <c r="F151" s="9">
        <v>3183538010</v>
      </c>
      <c r="G151" s="9" t="s">
        <v>28</v>
      </c>
      <c r="H151" s="27"/>
      <c r="I151" s="6">
        <v>8</v>
      </c>
      <c r="J151" s="6">
        <v>8</v>
      </c>
      <c r="K151" s="9">
        <v>16</v>
      </c>
      <c r="L151" s="7">
        <f t="shared" si="40"/>
        <v>40</v>
      </c>
      <c r="M151" s="8" t="str">
        <f>IF(J151=4,RANK(L151,$AA$19:$AA$332,0)+COUNTIF($AA$1:AA150,AA151),"")&amp;IF(J151=5,RANK(L151,$AB$19:$AB$332,0)+COUNTIF($AB$1:AB150,AB151),"")&amp;IF(J151=6,RANK(L151,$AC$19:$AC$332,0)+COUNTIF($AC$1:AC150,AC151),"")&amp;IF(J151=7,RANK(L151,$AD$19:$AD$332,0)+COUNTIF($AD$1:AD150,AD151),"")&amp;IF(J151=8,RANK(L151,$AE$19:$AE$332,0)+COUNTIF($AE$1:AE150,AE151),"")&amp;IF(J151=9,RANK(L151,$AF$19:$AF$332,0)+COUNTIF($AF$1:AF150,AF151),"")&amp;IF(J151=10,RANK(L151,$AG$19:$AG$332,0)+COUNTIF($AG$1:AG150,AG151),"")&amp;IF(J151=11,RANK(L151,$AH$19:$AH$332,0)+COUNTIF($AH$1:AH150,AH151),"")</f>
        <v>133</v>
      </c>
      <c r="N151" s="9" t="s">
        <v>365</v>
      </c>
      <c r="Z151" s="10" t="str">
        <f t="shared" si="29"/>
        <v/>
      </c>
      <c r="AA151" s="10" t="str">
        <f t="shared" si="30"/>
        <v/>
      </c>
      <c r="AB151" s="10" t="str">
        <f t="shared" si="31"/>
        <v/>
      </c>
      <c r="AC151" s="10" t="str">
        <f t="shared" si="32"/>
        <v/>
      </c>
      <c r="AD151" s="10" t="str">
        <f t="shared" si="33"/>
        <v/>
      </c>
      <c r="AE151" s="10">
        <f t="shared" si="34"/>
        <v>40</v>
      </c>
      <c r="AF151" s="10" t="str">
        <f t="shared" si="35"/>
        <v/>
      </c>
      <c r="AG151" s="10" t="str">
        <f t="shared" si="36"/>
        <v/>
      </c>
      <c r="AH151" s="10" t="str">
        <f t="shared" si="37"/>
        <v/>
      </c>
      <c r="AI151" s="13" t="str">
        <f t="shared" si="38"/>
        <v>130</v>
      </c>
      <c r="AJ151" s="11">
        <f t="shared" si="39"/>
        <v>130</v>
      </c>
    </row>
    <row r="152" spans="1:36" x14ac:dyDescent="0.25">
      <c r="A152" s="1">
        <v>134</v>
      </c>
      <c r="B152" s="4">
        <v>48</v>
      </c>
      <c r="C152" s="9" t="s">
        <v>538</v>
      </c>
      <c r="D152" s="9" t="s">
        <v>88</v>
      </c>
      <c r="E152" s="9" t="s">
        <v>31</v>
      </c>
      <c r="F152" s="9">
        <v>1768960005</v>
      </c>
      <c r="G152" s="9" t="s">
        <v>508</v>
      </c>
      <c r="H152" s="27"/>
      <c r="I152" s="6">
        <v>8</v>
      </c>
      <c r="J152" s="6">
        <v>8</v>
      </c>
      <c r="K152" s="9">
        <v>16</v>
      </c>
      <c r="L152" s="7">
        <f t="shared" si="40"/>
        <v>40</v>
      </c>
      <c r="M152" s="8" t="str">
        <f>IF(J152=4,RANK(L152,$AA$19:$AA$332,0)+COUNTIF($AA$1:AA151,AA152),"")&amp;IF(J152=5,RANK(L152,$AB$19:$AB$332,0)+COUNTIF($AB$1:AB151,AB152),"")&amp;IF(J152=6,RANK(L152,$AC$19:$AC$332,0)+COUNTIF($AC$1:AC151,AC152),"")&amp;IF(J152=7,RANK(L152,$AD$19:$AD$332,0)+COUNTIF($AD$1:AD151,AD152),"")&amp;IF(J152=8,RANK(L152,$AE$19:$AE$332,0)+COUNTIF($AE$1:AE151,AE152),"")&amp;IF(J152=9,RANK(L152,$AF$19:$AF$332,0)+COUNTIF($AF$1:AF151,AF152),"")&amp;IF(J152=10,RANK(L152,$AG$19:$AG$332,0)+COUNTIF($AG$1:AG151,AG152),"")&amp;IF(J152=11,RANK(L152,$AH$19:$AH$332,0)+COUNTIF($AH$1:AH151,AH152),"")</f>
        <v>134</v>
      </c>
      <c r="N152" s="9" t="s">
        <v>365</v>
      </c>
      <c r="Z152" s="10" t="str">
        <f t="shared" si="29"/>
        <v/>
      </c>
      <c r="AA152" s="10" t="str">
        <f t="shared" si="30"/>
        <v/>
      </c>
      <c r="AB152" s="10" t="str">
        <f t="shared" si="31"/>
        <v/>
      </c>
      <c r="AC152" s="10" t="str">
        <f t="shared" si="32"/>
        <v/>
      </c>
      <c r="AD152" s="10" t="str">
        <f t="shared" si="33"/>
        <v/>
      </c>
      <c r="AE152" s="10">
        <f t="shared" si="34"/>
        <v>40</v>
      </c>
      <c r="AF152" s="10" t="str">
        <f t="shared" si="35"/>
        <v/>
      </c>
      <c r="AG152" s="10" t="str">
        <f t="shared" si="36"/>
        <v/>
      </c>
      <c r="AH152" s="10" t="str">
        <f t="shared" si="37"/>
        <v/>
      </c>
      <c r="AI152" s="13" t="str">
        <f t="shared" si="38"/>
        <v>130</v>
      </c>
      <c r="AJ152" s="11">
        <f t="shared" si="39"/>
        <v>130</v>
      </c>
    </row>
    <row r="153" spans="1:36" x14ac:dyDescent="0.25">
      <c r="A153" s="1">
        <v>135</v>
      </c>
      <c r="B153" s="4">
        <v>48</v>
      </c>
      <c r="C153" s="9" t="s">
        <v>469</v>
      </c>
      <c r="D153" s="9" t="s">
        <v>539</v>
      </c>
      <c r="E153" s="9" t="s">
        <v>540</v>
      </c>
      <c r="F153" s="9">
        <v>479140017</v>
      </c>
      <c r="G153" s="9" t="s">
        <v>28</v>
      </c>
      <c r="H153" s="27"/>
      <c r="I153" s="6">
        <v>8</v>
      </c>
      <c r="J153" s="6">
        <v>8</v>
      </c>
      <c r="K153" s="9">
        <v>14</v>
      </c>
      <c r="L153" s="7">
        <f t="shared" si="40"/>
        <v>35</v>
      </c>
      <c r="M153" s="8" t="str">
        <f>IF(J153=4,RANK(L153,$AA$19:$AA$332,0)+COUNTIF($AA$1:AA152,AA153),"")&amp;IF(J153=5,RANK(L153,$AB$19:$AB$332,0)+COUNTIF($AB$1:AB152,AB153),"")&amp;IF(J153=6,RANK(L153,$AC$19:$AC$332,0)+COUNTIF($AC$1:AC152,AC153),"")&amp;IF(J153=7,RANK(L153,$AD$19:$AD$332,0)+COUNTIF($AD$1:AD152,AD153),"")&amp;IF(J153=8,RANK(L153,$AE$19:$AE$332,0)+COUNTIF($AE$1:AE152,AE153),"")&amp;IF(J153=9,RANK(L153,$AF$19:$AF$332,0)+COUNTIF($AF$1:AF152,AF153),"")&amp;IF(J153=10,RANK(L153,$AG$19:$AG$332,0)+COUNTIF($AG$1:AG152,AG153),"")&amp;IF(J153=11,RANK(L153,$AH$19:$AH$332,0)+COUNTIF($AH$1:AH152,AH153),"")</f>
        <v>135</v>
      </c>
      <c r="N153" s="9" t="s">
        <v>365</v>
      </c>
      <c r="Z153" s="10" t="str">
        <f t="shared" si="29"/>
        <v/>
      </c>
      <c r="AA153" s="10" t="str">
        <f t="shared" si="30"/>
        <v/>
      </c>
      <c r="AB153" s="10" t="str">
        <f t="shared" si="31"/>
        <v/>
      </c>
      <c r="AC153" s="10" t="str">
        <f t="shared" si="32"/>
        <v/>
      </c>
      <c r="AD153" s="10" t="str">
        <f t="shared" si="33"/>
        <v/>
      </c>
      <c r="AE153" s="10">
        <f t="shared" si="34"/>
        <v>35</v>
      </c>
      <c r="AF153" s="10" t="str">
        <f t="shared" si="35"/>
        <v/>
      </c>
      <c r="AG153" s="10" t="str">
        <f t="shared" si="36"/>
        <v/>
      </c>
      <c r="AH153" s="10" t="str">
        <f t="shared" si="37"/>
        <v/>
      </c>
      <c r="AI153" s="13" t="str">
        <f t="shared" si="38"/>
        <v>135</v>
      </c>
      <c r="AJ153" s="11">
        <f t="shared" si="39"/>
        <v>135</v>
      </c>
    </row>
    <row r="154" spans="1:36" x14ac:dyDescent="0.25">
      <c r="A154" s="1">
        <v>136</v>
      </c>
      <c r="B154" s="4">
        <v>48</v>
      </c>
      <c r="C154" s="9" t="s">
        <v>541</v>
      </c>
      <c r="D154" s="9" t="s">
        <v>60</v>
      </c>
      <c r="E154" s="9" t="s">
        <v>157</v>
      </c>
      <c r="F154" s="9">
        <v>2240170251</v>
      </c>
      <c r="G154" s="9" t="s">
        <v>28</v>
      </c>
      <c r="H154" s="27"/>
      <c r="I154" s="6">
        <v>8</v>
      </c>
      <c r="J154" s="6">
        <v>8</v>
      </c>
      <c r="K154" s="9">
        <v>14</v>
      </c>
      <c r="L154" s="7">
        <f t="shared" si="40"/>
        <v>35</v>
      </c>
      <c r="M154" s="8" t="str">
        <f>IF(J154=4,RANK(L154,$AA$19:$AA$332,0)+COUNTIF($AA$1:AA153,AA154),"")&amp;IF(J154=5,RANK(L154,$AB$19:$AB$332,0)+COUNTIF($AB$1:AB153,AB154),"")&amp;IF(J154=6,RANK(L154,$AC$19:$AC$332,0)+COUNTIF($AC$1:AC153,AC154),"")&amp;IF(J154=7,RANK(L154,$AD$19:$AD$332,0)+COUNTIF($AD$1:AD153,AD154),"")&amp;IF(J154=8,RANK(L154,$AE$19:$AE$332,0)+COUNTIF($AE$1:AE153,AE154),"")&amp;IF(J154=9,RANK(L154,$AF$19:$AF$332,0)+COUNTIF($AF$1:AF153,AF154),"")&amp;IF(J154=10,RANK(L154,$AG$19:$AG$332,0)+COUNTIF($AG$1:AG153,AG154),"")&amp;IF(J154=11,RANK(L154,$AH$19:$AH$332,0)+COUNTIF($AH$1:AH153,AH154),"")</f>
        <v>136</v>
      </c>
      <c r="N154" s="9" t="s">
        <v>365</v>
      </c>
      <c r="Z154" s="10" t="str">
        <f t="shared" si="29"/>
        <v/>
      </c>
      <c r="AA154" s="10" t="str">
        <f t="shared" si="30"/>
        <v/>
      </c>
      <c r="AB154" s="10" t="str">
        <f t="shared" si="31"/>
        <v/>
      </c>
      <c r="AC154" s="10" t="str">
        <f t="shared" si="32"/>
        <v/>
      </c>
      <c r="AD154" s="10" t="str">
        <f t="shared" si="33"/>
        <v/>
      </c>
      <c r="AE154" s="10">
        <f t="shared" si="34"/>
        <v>35</v>
      </c>
      <c r="AF154" s="10" t="str">
        <f t="shared" si="35"/>
        <v/>
      </c>
      <c r="AG154" s="10" t="str">
        <f t="shared" si="36"/>
        <v/>
      </c>
      <c r="AH154" s="10" t="str">
        <f t="shared" si="37"/>
        <v/>
      </c>
      <c r="AI154" s="13" t="str">
        <f t="shared" si="38"/>
        <v>135</v>
      </c>
      <c r="AJ154" s="11">
        <f t="shared" si="39"/>
        <v>135</v>
      </c>
    </row>
    <row r="155" spans="1:36" x14ac:dyDescent="0.25">
      <c r="A155" s="1">
        <v>137</v>
      </c>
      <c r="B155" s="4">
        <v>48</v>
      </c>
      <c r="C155" s="9" t="s">
        <v>542</v>
      </c>
      <c r="D155" s="9" t="s">
        <v>99</v>
      </c>
      <c r="E155" s="9" t="s">
        <v>93</v>
      </c>
      <c r="F155" s="9">
        <v>1406045814</v>
      </c>
      <c r="G155" s="9" t="s">
        <v>28</v>
      </c>
      <c r="H155" s="27"/>
      <c r="I155" s="6">
        <v>8</v>
      </c>
      <c r="J155" s="6">
        <v>8</v>
      </c>
      <c r="K155" s="9">
        <v>14</v>
      </c>
      <c r="L155" s="7">
        <f t="shared" si="40"/>
        <v>35</v>
      </c>
      <c r="M155" s="8" t="str">
        <f>IF(J155=4,RANK(L155,$AA$19:$AA$332,0)+COUNTIF($AA$1:AA154,AA155),"")&amp;IF(J155=5,RANK(L155,$AB$19:$AB$332,0)+COUNTIF($AB$1:AB154,AB155),"")&amp;IF(J155=6,RANK(L155,$AC$19:$AC$332,0)+COUNTIF($AC$1:AC154,AC155),"")&amp;IF(J155=7,RANK(L155,$AD$19:$AD$332,0)+COUNTIF($AD$1:AD154,AD155),"")&amp;IF(J155=8,RANK(L155,$AE$19:$AE$332,0)+COUNTIF($AE$1:AE154,AE155),"")&amp;IF(J155=9,RANK(L155,$AF$19:$AF$332,0)+COUNTIF($AF$1:AF154,AF155),"")&amp;IF(J155=10,RANK(L155,$AG$19:$AG$332,0)+COUNTIF($AG$1:AG154,AG155),"")&amp;IF(J155=11,RANK(L155,$AH$19:$AH$332,0)+COUNTIF($AH$1:AH154,AH155),"")</f>
        <v>137</v>
      </c>
      <c r="N155" s="9" t="s">
        <v>365</v>
      </c>
      <c r="Z155" s="10" t="str">
        <f t="shared" si="29"/>
        <v/>
      </c>
      <c r="AA155" s="10" t="str">
        <f t="shared" si="30"/>
        <v/>
      </c>
      <c r="AB155" s="10" t="str">
        <f t="shared" si="31"/>
        <v/>
      </c>
      <c r="AC155" s="10" t="str">
        <f t="shared" si="32"/>
        <v/>
      </c>
      <c r="AD155" s="10" t="str">
        <f t="shared" si="33"/>
        <v/>
      </c>
      <c r="AE155" s="10">
        <f t="shared" si="34"/>
        <v>35</v>
      </c>
      <c r="AF155" s="10" t="str">
        <f t="shared" si="35"/>
        <v/>
      </c>
      <c r="AG155" s="10" t="str">
        <f t="shared" si="36"/>
        <v/>
      </c>
      <c r="AH155" s="10" t="str">
        <f t="shared" si="37"/>
        <v/>
      </c>
      <c r="AI155" s="13" t="str">
        <f t="shared" si="38"/>
        <v>135</v>
      </c>
      <c r="AJ155" s="11">
        <f t="shared" si="39"/>
        <v>135</v>
      </c>
    </row>
    <row r="156" spans="1:36" x14ac:dyDescent="0.25">
      <c r="A156" s="1">
        <v>138</v>
      </c>
      <c r="B156" s="4">
        <v>48</v>
      </c>
      <c r="C156" s="9" t="s">
        <v>543</v>
      </c>
      <c r="D156" s="9" t="s">
        <v>213</v>
      </c>
      <c r="E156" s="9" t="s">
        <v>93</v>
      </c>
      <c r="F156" s="9">
        <v>1699979285</v>
      </c>
      <c r="G156" s="9" t="s">
        <v>28</v>
      </c>
      <c r="H156" s="27"/>
      <c r="I156" s="6">
        <v>8</v>
      </c>
      <c r="J156" s="6">
        <v>8</v>
      </c>
      <c r="K156" s="9">
        <v>12</v>
      </c>
      <c r="L156" s="7">
        <f t="shared" si="40"/>
        <v>30</v>
      </c>
      <c r="M156" s="8" t="str">
        <f>IF(J156=4,RANK(L156,$AA$19:$AA$332,0)+COUNTIF($AA$1:AA155,AA156),"")&amp;IF(J156=5,RANK(L156,$AB$19:$AB$332,0)+COUNTIF($AB$1:AB155,AB156),"")&amp;IF(J156=6,RANK(L156,$AC$19:$AC$332,0)+COUNTIF($AC$1:AC155,AC156),"")&amp;IF(J156=7,RANK(L156,$AD$19:$AD$332,0)+COUNTIF($AD$1:AD155,AD156),"")&amp;IF(J156=8,RANK(L156,$AE$19:$AE$332,0)+COUNTIF($AE$1:AE155,AE156),"")&amp;IF(J156=9,RANK(L156,$AF$19:$AF$332,0)+COUNTIF($AF$1:AF155,AF156),"")&amp;IF(J156=10,RANK(L156,$AG$19:$AG$332,0)+COUNTIF($AG$1:AG155,AG156),"")&amp;IF(J156=11,RANK(L156,$AH$19:$AH$332,0)+COUNTIF($AH$1:AH155,AH156),"")</f>
        <v>138</v>
      </c>
      <c r="N156" s="9" t="s">
        <v>365</v>
      </c>
      <c r="Z156" s="10" t="str">
        <f t="shared" si="29"/>
        <v/>
      </c>
      <c r="AA156" s="10" t="str">
        <f t="shared" si="30"/>
        <v/>
      </c>
      <c r="AB156" s="10" t="str">
        <f t="shared" si="31"/>
        <v/>
      </c>
      <c r="AC156" s="10" t="str">
        <f t="shared" si="32"/>
        <v/>
      </c>
      <c r="AD156" s="10" t="str">
        <f t="shared" si="33"/>
        <v/>
      </c>
      <c r="AE156" s="10">
        <f t="shared" si="34"/>
        <v>30</v>
      </c>
      <c r="AF156" s="10" t="str">
        <f t="shared" si="35"/>
        <v/>
      </c>
      <c r="AG156" s="10" t="str">
        <f t="shared" si="36"/>
        <v/>
      </c>
      <c r="AH156" s="10" t="str">
        <f t="shared" si="37"/>
        <v/>
      </c>
      <c r="AI156" s="13" t="str">
        <f t="shared" si="38"/>
        <v>138</v>
      </c>
      <c r="AJ156" s="11">
        <f t="shared" si="39"/>
        <v>138</v>
      </c>
    </row>
    <row r="157" spans="1:36" x14ac:dyDescent="0.25">
      <c r="A157" s="1">
        <v>139</v>
      </c>
      <c r="B157" s="4">
        <v>48</v>
      </c>
      <c r="C157" s="9" t="s">
        <v>544</v>
      </c>
      <c r="D157" s="9" t="s">
        <v>156</v>
      </c>
      <c r="E157" s="9" t="s">
        <v>124</v>
      </c>
      <c r="F157" s="9">
        <v>3402096588</v>
      </c>
      <c r="G157" s="9" t="s">
        <v>28</v>
      </c>
      <c r="H157" s="27"/>
      <c r="I157" s="6">
        <v>8</v>
      </c>
      <c r="J157" s="6">
        <v>8</v>
      </c>
      <c r="K157" s="9">
        <v>12</v>
      </c>
      <c r="L157" s="7">
        <f t="shared" si="40"/>
        <v>30</v>
      </c>
      <c r="M157" s="8" t="str">
        <f>IF(J157=4,RANK(L157,$AA$19:$AA$332,0)+COUNTIF($AA$1:AA156,AA157),"")&amp;IF(J157=5,RANK(L157,$AB$19:$AB$332,0)+COUNTIF($AB$1:AB156,AB157),"")&amp;IF(J157=6,RANK(L157,$AC$19:$AC$332,0)+COUNTIF($AC$1:AC156,AC157),"")&amp;IF(J157=7,RANK(L157,$AD$19:$AD$332,0)+COUNTIF($AD$1:AD156,AD157),"")&amp;IF(J157=8,RANK(L157,$AE$19:$AE$332,0)+COUNTIF($AE$1:AE156,AE157),"")&amp;IF(J157=9,RANK(L157,$AF$19:$AF$332,0)+COUNTIF($AF$1:AF156,AF157),"")&amp;IF(J157=10,RANK(L157,$AG$19:$AG$332,0)+COUNTIF($AG$1:AG156,AG157),"")&amp;IF(J157=11,RANK(L157,$AH$19:$AH$332,0)+COUNTIF($AH$1:AH156,AH157),"")</f>
        <v>139</v>
      </c>
      <c r="N157" s="9" t="s">
        <v>365</v>
      </c>
      <c r="Z157" s="10" t="str">
        <f t="shared" si="29"/>
        <v/>
      </c>
      <c r="AA157" s="10" t="str">
        <f t="shared" si="30"/>
        <v/>
      </c>
      <c r="AB157" s="10" t="str">
        <f t="shared" si="31"/>
        <v/>
      </c>
      <c r="AC157" s="10" t="str">
        <f t="shared" si="32"/>
        <v/>
      </c>
      <c r="AD157" s="10" t="str">
        <f t="shared" si="33"/>
        <v/>
      </c>
      <c r="AE157" s="10">
        <f t="shared" si="34"/>
        <v>30</v>
      </c>
      <c r="AF157" s="10" t="str">
        <f t="shared" si="35"/>
        <v/>
      </c>
      <c r="AG157" s="10" t="str">
        <f t="shared" si="36"/>
        <v/>
      </c>
      <c r="AH157" s="10" t="str">
        <f t="shared" si="37"/>
        <v/>
      </c>
      <c r="AI157" s="13" t="str">
        <f t="shared" si="38"/>
        <v>138</v>
      </c>
      <c r="AJ157" s="11">
        <f t="shared" si="39"/>
        <v>138</v>
      </c>
    </row>
    <row r="158" spans="1:36" x14ac:dyDescent="0.25">
      <c r="A158" s="1">
        <v>140</v>
      </c>
      <c r="B158" s="4">
        <v>48</v>
      </c>
      <c r="C158" s="9" t="s">
        <v>545</v>
      </c>
      <c r="D158" s="9" t="s">
        <v>120</v>
      </c>
      <c r="E158" s="9" t="s">
        <v>255</v>
      </c>
      <c r="F158" s="9">
        <v>3746530165</v>
      </c>
      <c r="G158" s="9" t="s">
        <v>287</v>
      </c>
      <c r="H158" s="27"/>
      <c r="I158" s="6">
        <v>8</v>
      </c>
      <c r="J158" s="6">
        <v>8</v>
      </c>
      <c r="K158" s="27"/>
      <c r="L158" s="7">
        <f t="shared" si="40"/>
        <v>0</v>
      </c>
      <c r="M158" s="8" t="str">
        <f>IF(J158=4,RANK(L158,$AA$19:$AA$332,0)+COUNTIF($AA$1:AA157,AA158),"")&amp;IF(J158=5,RANK(L158,$AB$19:$AB$332,0)+COUNTIF($AB$1:AB157,AB158),"")&amp;IF(J158=6,RANK(L158,$AC$19:$AC$332,0)+COUNTIF($AC$1:AC157,AC158),"")&amp;IF(J158=7,RANK(L158,$AD$19:$AD$332,0)+COUNTIF($AD$1:AD157,AD158),"")&amp;IF(J158=8,RANK(L158,$AE$19:$AE$332,0)+COUNTIF($AE$1:AE157,AE158),"")&amp;IF(J158=9,RANK(L158,$AF$19:$AF$332,0)+COUNTIF($AF$1:AF157,AF158),"")&amp;IF(J158=10,RANK(L158,$AG$19:$AG$332,0)+COUNTIF($AG$1:AG157,AG158),"")&amp;IF(J158=11,RANK(L158,$AH$19:$AH$332,0)+COUNTIF($AH$1:AH157,AH158),"")</f>
        <v>140</v>
      </c>
      <c r="N158" s="9" t="s">
        <v>366</v>
      </c>
      <c r="Z158" s="10" t="str">
        <f t="shared" si="29"/>
        <v/>
      </c>
      <c r="AA158" s="10" t="str">
        <f t="shared" si="30"/>
        <v/>
      </c>
      <c r="AB158" s="10" t="str">
        <f t="shared" si="31"/>
        <v/>
      </c>
      <c r="AC158" s="10" t="str">
        <f t="shared" si="32"/>
        <v/>
      </c>
      <c r="AD158" s="10" t="str">
        <f t="shared" si="33"/>
        <v/>
      </c>
      <c r="AE158" s="10">
        <f t="shared" si="34"/>
        <v>0</v>
      </c>
      <c r="AF158" s="10" t="str">
        <f t="shared" si="35"/>
        <v/>
      </c>
      <c r="AG158" s="10" t="str">
        <f t="shared" si="36"/>
        <v/>
      </c>
      <c r="AH158" s="10" t="str">
        <f t="shared" si="37"/>
        <v/>
      </c>
      <c r="AI158" s="13" t="str">
        <f t="shared" si="38"/>
        <v>140</v>
      </c>
      <c r="AJ158" s="11">
        <f t="shared" si="39"/>
        <v>140</v>
      </c>
    </row>
    <row r="159" spans="1:36" x14ac:dyDescent="0.25">
      <c r="A159" s="1">
        <v>141</v>
      </c>
      <c r="B159" s="4">
        <v>48</v>
      </c>
      <c r="C159" s="9" t="s">
        <v>546</v>
      </c>
      <c r="D159" s="9" t="s">
        <v>88</v>
      </c>
      <c r="E159" s="9" t="s">
        <v>69</v>
      </c>
      <c r="F159" s="9">
        <v>1227770401</v>
      </c>
      <c r="G159" s="9" t="s">
        <v>299</v>
      </c>
      <c r="H159" s="27"/>
      <c r="I159" s="6">
        <v>8</v>
      </c>
      <c r="J159" s="6">
        <v>8</v>
      </c>
      <c r="K159" s="27"/>
      <c r="L159" s="7">
        <f t="shared" si="40"/>
        <v>0</v>
      </c>
      <c r="M159" s="8" t="str">
        <f>IF(J159=4,RANK(L159,$AA$19:$AA$332,0)+COUNTIF($AA$1:AA158,AA159),"")&amp;IF(J159=5,RANK(L159,$AB$19:$AB$332,0)+COUNTIF($AB$1:AB158,AB159),"")&amp;IF(J159=6,RANK(L159,$AC$19:$AC$332,0)+COUNTIF($AC$1:AC158,AC159),"")&amp;IF(J159=7,RANK(L159,$AD$19:$AD$332,0)+COUNTIF($AD$1:AD158,AD159),"")&amp;IF(J159=8,RANK(L159,$AE$19:$AE$332,0)+COUNTIF($AE$1:AE158,AE159),"")&amp;IF(J159=9,RANK(L159,$AF$19:$AF$332,0)+COUNTIF($AF$1:AF158,AF159),"")&amp;IF(J159=10,RANK(L159,$AG$19:$AG$332,0)+COUNTIF($AG$1:AG158,AG159),"")&amp;IF(J159=11,RANK(L159,$AH$19:$AH$332,0)+COUNTIF($AH$1:AH158,AH159),"")</f>
        <v>141</v>
      </c>
      <c r="N159" s="9" t="s">
        <v>366</v>
      </c>
      <c r="Z159" s="10" t="str">
        <f t="shared" si="29"/>
        <v/>
      </c>
      <c r="AA159" s="10" t="str">
        <f t="shared" si="30"/>
        <v/>
      </c>
      <c r="AB159" s="10" t="str">
        <f t="shared" si="31"/>
        <v/>
      </c>
      <c r="AC159" s="10" t="str">
        <f t="shared" si="32"/>
        <v/>
      </c>
      <c r="AD159" s="10" t="str">
        <f t="shared" si="33"/>
        <v/>
      </c>
      <c r="AE159" s="10">
        <f t="shared" si="34"/>
        <v>0</v>
      </c>
      <c r="AF159" s="10" t="str">
        <f t="shared" si="35"/>
        <v/>
      </c>
      <c r="AG159" s="10" t="str">
        <f t="shared" si="36"/>
        <v/>
      </c>
      <c r="AH159" s="10" t="str">
        <f t="shared" si="37"/>
        <v/>
      </c>
      <c r="AI159" s="13" t="str">
        <f t="shared" si="38"/>
        <v>140</v>
      </c>
      <c r="AJ159" s="11">
        <f t="shared" si="39"/>
        <v>140</v>
      </c>
    </row>
    <row r="160" spans="1:36" x14ac:dyDescent="0.25">
      <c r="A160" s="1">
        <v>142</v>
      </c>
      <c r="B160" s="4">
        <v>48</v>
      </c>
      <c r="C160" s="9" t="s">
        <v>547</v>
      </c>
      <c r="D160" s="9" t="s">
        <v>60</v>
      </c>
      <c r="E160" s="9" t="s">
        <v>219</v>
      </c>
      <c r="F160" s="9">
        <v>3562948944</v>
      </c>
      <c r="G160" s="9" t="s">
        <v>32</v>
      </c>
      <c r="H160" s="27"/>
      <c r="I160" s="6">
        <v>8</v>
      </c>
      <c r="J160" s="6">
        <v>8</v>
      </c>
      <c r="K160" s="27"/>
      <c r="L160" s="7">
        <f t="shared" si="40"/>
        <v>0</v>
      </c>
      <c r="M160" s="8" t="str">
        <f>IF(J160=4,RANK(L160,$AA$19:$AA$332,0)+COUNTIF($AA$1:AA159,AA160),"")&amp;IF(J160=5,RANK(L160,$AB$19:$AB$332,0)+COUNTIF($AB$1:AB159,AB160),"")&amp;IF(J160=6,RANK(L160,$AC$19:$AC$332,0)+COUNTIF($AC$1:AC159,AC160),"")&amp;IF(J160=7,RANK(L160,$AD$19:$AD$332,0)+COUNTIF($AD$1:AD159,AD160),"")&amp;IF(J160=8,RANK(L160,$AE$19:$AE$332,0)+COUNTIF($AE$1:AE159,AE160),"")&amp;IF(J160=9,RANK(L160,$AF$19:$AF$332,0)+COUNTIF($AF$1:AF159,AF160),"")&amp;IF(J160=10,RANK(L160,$AG$19:$AG$332,0)+COUNTIF($AG$1:AG159,AG160),"")&amp;IF(J160=11,RANK(L160,$AH$19:$AH$332,0)+COUNTIF($AH$1:AH159,AH160),"")</f>
        <v>142</v>
      </c>
      <c r="N160" s="9" t="s">
        <v>366</v>
      </c>
      <c r="Z160" s="10" t="str">
        <f t="shared" si="29"/>
        <v/>
      </c>
      <c r="AA160" s="10" t="str">
        <f t="shared" si="30"/>
        <v/>
      </c>
      <c r="AB160" s="10" t="str">
        <f t="shared" si="31"/>
        <v/>
      </c>
      <c r="AC160" s="10" t="str">
        <f t="shared" si="32"/>
        <v/>
      </c>
      <c r="AD160" s="10" t="str">
        <f t="shared" si="33"/>
        <v/>
      </c>
      <c r="AE160" s="10">
        <f t="shared" si="34"/>
        <v>0</v>
      </c>
      <c r="AF160" s="10" t="str">
        <f t="shared" si="35"/>
        <v/>
      </c>
      <c r="AG160" s="10" t="str">
        <f t="shared" si="36"/>
        <v/>
      </c>
      <c r="AH160" s="10" t="str">
        <f t="shared" si="37"/>
        <v/>
      </c>
      <c r="AI160" s="13" t="str">
        <f t="shared" si="38"/>
        <v>140</v>
      </c>
      <c r="AJ160" s="11">
        <f t="shared" si="39"/>
        <v>140</v>
      </c>
    </row>
    <row r="161" spans="1:36" x14ac:dyDescent="0.25">
      <c r="A161" s="1">
        <v>143</v>
      </c>
      <c r="B161" s="4">
        <v>48</v>
      </c>
      <c r="C161" s="9" t="s">
        <v>548</v>
      </c>
      <c r="D161" s="9" t="s">
        <v>395</v>
      </c>
      <c r="E161" s="9" t="s">
        <v>549</v>
      </c>
      <c r="F161" s="9">
        <v>1893465260</v>
      </c>
      <c r="G161" s="9" t="s">
        <v>287</v>
      </c>
      <c r="H161" s="27"/>
      <c r="I161" s="6">
        <v>8</v>
      </c>
      <c r="J161" s="6">
        <v>8</v>
      </c>
      <c r="K161" s="27"/>
      <c r="L161" s="7">
        <f t="shared" si="40"/>
        <v>0</v>
      </c>
      <c r="M161" s="8" t="str">
        <f>IF(J161=4,RANK(L161,$AA$19:$AA$332,0)+COUNTIF($AA$1:AA160,AA161),"")&amp;IF(J161=5,RANK(L161,$AB$19:$AB$332,0)+COUNTIF($AB$1:AB160,AB161),"")&amp;IF(J161=6,RANK(L161,$AC$19:$AC$332,0)+COUNTIF($AC$1:AC160,AC161),"")&amp;IF(J161=7,RANK(L161,$AD$19:$AD$332,0)+COUNTIF($AD$1:AD160,AD161),"")&amp;IF(J161=8,RANK(L161,$AE$19:$AE$332,0)+COUNTIF($AE$1:AE160,AE161),"")&amp;IF(J161=9,RANK(L161,$AF$19:$AF$332,0)+COUNTIF($AF$1:AF160,AF161),"")&amp;IF(J161=10,RANK(L161,$AG$19:$AG$332,0)+COUNTIF($AG$1:AG160,AG161),"")&amp;IF(J161=11,RANK(L161,$AH$19:$AH$332,0)+COUNTIF($AH$1:AH160,AH161),"")</f>
        <v>143</v>
      </c>
      <c r="N161" s="9" t="s">
        <v>366</v>
      </c>
      <c r="Z161" s="10" t="str">
        <f t="shared" si="29"/>
        <v/>
      </c>
      <c r="AA161" s="10" t="str">
        <f t="shared" si="30"/>
        <v/>
      </c>
      <c r="AB161" s="10" t="str">
        <f t="shared" si="31"/>
        <v/>
      </c>
      <c r="AC161" s="10" t="str">
        <f t="shared" si="32"/>
        <v/>
      </c>
      <c r="AD161" s="10" t="str">
        <f t="shared" si="33"/>
        <v/>
      </c>
      <c r="AE161" s="10">
        <f t="shared" si="34"/>
        <v>0</v>
      </c>
      <c r="AF161" s="10" t="str">
        <f t="shared" si="35"/>
        <v/>
      </c>
      <c r="AG161" s="10" t="str">
        <f t="shared" si="36"/>
        <v/>
      </c>
      <c r="AH161" s="10" t="str">
        <f t="shared" si="37"/>
        <v/>
      </c>
      <c r="AI161" s="13" t="str">
        <f t="shared" si="38"/>
        <v>140</v>
      </c>
      <c r="AJ161" s="11">
        <f t="shared" si="39"/>
        <v>140</v>
      </c>
    </row>
    <row r="162" spans="1:36" x14ac:dyDescent="0.25">
      <c r="A162" s="1">
        <v>144</v>
      </c>
      <c r="B162" s="4">
        <v>48</v>
      </c>
      <c r="C162" s="9" t="s">
        <v>550</v>
      </c>
      <c r="D162" s="9" t="s">
        <v>193</v>
      </c>
      <c r="E162" s="9" t="s">
        <v>55</v>
      </c>
      <c r="F162" s="9">
        <v>131910714</v>
      </c>
      <c r="G162" s="9" t="s">
        <v>287</v>
      </c>
      <c r="H162" s="27"/>
      <c r="I162" s="6">
        <v>8</v>
      </c>
      <c r="J162" s="6">
        <v>8</v>
      </c>
      <c r="K162" s="27"/>
      <c r="L162" s="7">
        <f t="shared" si="40"/>
        <v>0</v>
      </c>
      <c r="M162" s="8" t="str">
        <f>IF(J162=4,RANK(L162,$AA$19:$AA$332,0)+COUNTIF($AA$1:AA161,AA162),"")&amp;IF(J162=5,RANK(L162,$AB$19:$AB$332,0)+COUNTIF($AB$1:AB161,AB162),"")&amp;IF(J162=6,RANK(L162,$AC$19:$AC$332,0)+COUNTIF($AC$1:AC161,AC162),"")&amp;IF(J162=7,RANK(L162,$AD$19:$AD$332,0)+COUNTIF($AD$1:AD161,AD162),"")&amp;IF(J162=8,RANK(L162,$AE$19:$AE$332,0)+COUNTIF($AE$1:AE161,AE162),"")&amp;IF(J162=9,RANK(L162,$AF$19:$AF$332,0)+COUNTIF($AF$1:AF161,AF162),"")&amp;IF(J162=10,RANK(L162,$AG$19:$AG$332,0)+COUNTIF($AG$1:AG161,AG162),"")&amp;IF(J162=11,RANK(L162,$AH$19:$AH$332,0)+COUNTIF($AH$1:AH161,AH162),"")</f>
        <v>144</v>
      </c>
      <c r="N162" s="9" t="s">
        <v>366</v>
      </c>
      <c r="Z162" s="10" t="str">
        <f t="shared" si="29"/>
        <v/>
      </c>
      <c r="AA162" s="10" t="str">
        <f t="shared" si="30"/>
        <v/>
      </c>
      <c r="AB162" s="10" t="str">
        <f t="shared" si="31"/>
        <v/>
      </c>
      <c r="AC162" s="10" t="str">
        <f t="shared" si="32"/>
        <v/>
      </c>
      <c r="AD162" s="10" t="str">
        <f t="shared" si="33"/>
        <v/>
      </c>
      <c r="AE162" s="10">
        <f t="shared" si="34"/>
        <v>0</v>
      </c>
      <c r="AF162" s="10" t="str">
        <f t="shared" si="35"/>
        <v/>
      </c>
      <c r="AG162" s="10" t="str">
        <f t="shared" si="36"/>
        <v/>
      </c>
      <c r="AH162" s="10" t="str">
        <f t="shared" si="37"/>
        <v/>
      </c>
      <c r="AI162" s="13" t="str">
        <f t="shared" si="38"/>
        <v>140</v>
      </c>
      <c r="AJ162" s="11">
        <f t="shared" si="39"/>
        <v>140</v>
      </c>
    </row>
    <row r="163" spans="1:36" x14ac:dyDescent="0.25">
      <c r="A163" s="1">
        <v>145</v>
      </c>
      <c r="B163" s="4">
        <v>48</v>
      </c>
      <c r="C163" s="9" t="s">
        <v>551</v>
      </c>
      <c r="D163" s="9" t="s">
        <v>30</v>
      </c>
      <c r="E163" s="9" t="s">
        <v>37</v>
      </c>
      <c r="F163" s="9">
        <v>4209282065</v>
      </c>
      <c r="G163" s="9" t="s">
        <v>299</v>
      </c>
      <c r="H163" s="27"/>
      <c r="I163" s="6">
        <v>8</v>
      </c>
      <c r="J163" s="6">
        <v>8</v>
      </c>
      <c r="K163" s="27"/>
      <c r="L163" s="7">
        <f t="shared" si="40"/>
        <v>0</v>
      </c>
      <c r="M163" s="8" t="str">
        <f>IF(J163=4,RANK(L163,$AA$19:$AA$332,0)+COUNTIF($AA$1:AA162,AA163),"")&amp;IF(J163=5,RANK(L163,$AB$19:$AB$332,0)+COUNTIF($AB$1:AB162,AB163),"")&amp;IF(J163=6,RANK(L163,$AC$19:$AC$332,0)+COUNTIF($AC$1:AC162,AC163),"")&amp;IF(J163=7,RANK(L163,$AD$19:$AD$332,0)+COUNTIF($AD$1:AD162,AD163),"")&amp;IF(J163=8,RANK(L163,$AE$19:$AE$332,0)+COUNTIF($AE$1:AE162,AE163),"")&amp;IF(J163=9,RANK(L163,$AF$19:$AF$332,0)+COUNTIF($AF$1:AF162,AF163),"")&amp;IF(J163=10,RANK(L163,$AG$19:$AG$332,0)+COUNTIF($AG$1:AG162,AG163),"")&amp;IF(J163=11,RANK(L163,$AH$19:$AH$332,0)+COUNTIF($AH$1:AH162,AH163),"")</f>
        <v>145</v>
      </c>
      <c r="N163" s="9" t="s">
        <v>366</v>
      </c>
      <c r="Z163" s="10" t="str">
        <f t="shared" si="29"/>
        <v/>
      </c>
      <c r="AA163" s="10" t="str">
        <f t="shared" si="30"/>
        <v/>
      </c>
      <c r="AB163" s="10" t="str">
        <f t="shared" si="31"/>
        <v/>
      </c>
      <c r="AC163" s="10" t="str">
        <f t="shared" si="32"/>
        <v/>
      </c>
      <c r="AD163" s="10" t="str">
        <f t="shared" si="33"/>
        <v/>
      </c>
      <c r="AE163" s="10">
        <f t="shared" si="34"/>
        <v>0</v>
      </c>
      <c r="AF163" s="10" t="str">
        <f t="shared" si="35"/>
        <v/>
      </c>
      <c r="AG163" s="10" t="str">
        <f t="shared" si="36"/>
        <v/>
      </c>
      <c r="AH163" s="10" t="str">
        <f t="shared" si="37"/>
        <v/>
      </c>
      <c r="AI163" s="13" t="str">
        <f t="shared" si="38"/>
        <v>140</v>
      </c>
      <c r="AJ163" s="11">
        <f t="shared" si="39"/>
        <v>140</v>
      </c>
    </row>
    <row r="164" spans="1:36" x14ac:dyDescent="0.25">
      <c r="A164" s="1">
        <v>146</v>
      </c>
      <c r="B164" s="4">
        <v>48</v>
      </c>
      <c r="C164" s="9" t="s">
        <v>284</v>
      </c>
      <c r="D164" s="9" t="s">
        <v>552</v>
      </c>
      <c r="E164" s="9" t="s">
        <v>71</v>
      </c>
      <c r="F164" s="9">
        <v>2823336931</v>
      </c>
      <c r="G164" s="9" t="s">
        <v>287</v>
      </c>
      <c r="H164" s="27"/>
      <c r="I164" s="6">
        <v>8</v>
      </c>
      <c r="J164" s="6">
        <v>8</v>
      </c>
      <c r="K164" s="27"/>
      <c r="L164" s="7">
        <f t="shared" si="40"/>
        <v>0</v>
      </c>
      <c r="M164" s="8" t="str">
        <f>IF(J164=4,RANK(L164,$AA$19:$AA$332,0)+COUNTIF($AA$1:AA163,AA164),"")&amp;IF(J164=5,RANK(L164,$AB$19:$AB$332,0)+COUNTIF($AB$1:AB163,AB164),"")&amp;IF(J164=6,RANK(L164,$AC$19:$AC$332,0)+COUNTIF($AC$1:AC163,AC164),"")&amp;IF(J164=7,RANK(L164,$AD$19:$AD$332,0)+COUNTIF($AD$1:AD163,AD164),"")&amp;IF(J164=8,RANK(L164,$AE$19:$AE$332,0)+COUNTIF($AE$1:AE163,AE164),"")&amp;IF(J164=9,RANK(L164,$AF$19:$AF$332,0)+COUNTIF($AF$1:AF163,AF164),"")&amp;IF(J164=10,RANK(L164,$AG$19:$AG$332,0)+COUNTIF($AG$1:AG163,AG164),"")&amp;IF(J164=11,RANK(L164,$AH$19:$AH$332,0)+COUNTIF($AH$1:AH163,AH164),"")</f>
        <v>146</v>
      </c>
      <c r="N164" s="9" t="s">
        <v>366</v>
      </c>
      <c r="Z164" s="10" t="str">
        <f t="shared" si="29"/>
        <v/>
      </c>
      <c r="AA164" s="10" t="str">
        <f t="shared" si="30"/>
        <v/>
      </c>
      <c r="AB164" s="10" t="str">
        <f t="shared" si="31"/>
        <v/>
      </c>
      <c r="AC164" s="10" t="str">
        <f t="shared" si="32"/>
        <v/>
      </c>
      <c r="AD164" s="10" t="str">
        <f t="shared" si="33"/>
        <v/>
      </c>
      <c r="AE164" s="10">
        <f t="shared" si="34"/>
        <v>0</v>
      </c>
      <c r="AF164" s="10" t="str">
        <f t="shared" si="35"/>
        <v/>
      </c>
      <c r="AG164" s="10" t="str">
        <f t="shared" si="36"/>
        <v/>
      </c>
      <c r="AH164" s="10" t="str">
        <f t="shared" si="37"/>
        <v/>
      </c>
      <c r="AI164" s="13" t="str">
        <f t="shared" si="38"/>
        <v>140</v>
      </c>
      <c r="AJ164" s="11">
        <f t="shared" si="39"/>
        <v>140</v>
      </c>
    </row>
    <row r="165" spans="1:36" x14ac:dyDescent="0.25">
      <c r="A165" s="1">
        <v>147</v>
      </c>
      <c r="B165" s="4">
        <v>48</v>
      </c>
      <c r="C165" s="9" t="s">
        <v>553</v>
      </c>
      <c r="D165" s="9" t="s">
        <v>554</v>
      </c>
      <c r="E165" s="9" t="s">
        <v>202</v>
      </c>
      <c r="F165" s="9">
        <v>2578995609</v>
      </c>
      <c r="G165" s="9" t="s">
        <v>287</v>
      </c>
      <c r="H165" s="27"/>
      <c r="I165" s="6">
        <v>8</v>
      </c>
      <c r="J165" s="6">
        <v>8</v>
      </c>
      <c r="K165" s="27"/>
      <c r="L165" s="7">
        <f t="shared" si="40"/>
        <v>0</v>
      </c>
      <c r="M165" s="8" t="str">
        <f>IF(J165=4,RANK(L165,$AA$19:$AA$332,0)+COUNTIF($AA$1:AA164,AA165),"")&amp;IF(J165=5,RANK(L165,$AB$19:$AB$332,0)+COUNTIF($AB$1:AB164,AB165),"")&amp;IF(J165=6,RANK(L165,$AC$19:$AC$332,0)+COUNTIF($AC$1:AC164,AC165),"")&amp;IF(J165=7,RANK(L165,$AD$19:$AD$332,0)+COUNTIF($AD$1:AD164,AD165),"")&amp;IF(J165=8,RANK(L165,$AE$19:$AE$332,0)+COUNTIF($AE$1:AE164,AE165),"")&amp;IF(J165=9,RANK(L165,$AF$19:$AF$332,0)+COUNTIF($AF$1:AF164,AF165),"")&amp;IF(J165=10,RANK(L165,$AG$19:$AG$332,0)+COUNTIF($AG$1:AG164,AG165),"")&amp;IF(J165=11,RANK(L165,$AH$19:$AH$332,0)+COUNTIF($AH$1:AH164,AH165),"")</f>
        <v>147</v>
      </c>
      <c r="N165" s="9" t="s">
        <v>366</v>
      </c>
      <c r="Z165" s="10" t="str">
        <f t="shared" si="29"/>
        <v/>
      </c>
      <c r="AA165" s="10" t="str">
        <f t="shared" si="30"/>
        <v/>
      </c>
      <c r="AB165" s="10" t="str">
        <f t="shared" si="31"/>
        <v/>
      </c>
      <c r="AC165" s="10" t="str">
        <f t="shared" si="32"/>
        <v/>
      </c>
      <c r="AD165" s="10" t="str">
        <f t="shared" si="33"/>
        <v/>
      </c>
      <c r="AE165" s="10">
        <f t="shared" si="34"/>
        <v>0</v>
      </c>
      <c r="AF165" s="10" t="str">
        <f t="shared" si="35"/>
        <v/>
      </c>
      <c r="AG165" s="10" t="str">
        <f t="shared" si="36"/>
        <v/>
      </c>
      <c r="AH165" s="10" t="str">
        <f t="shared" si="37"/>
        <v/>
      </c>
      <c r="AI165" s="13" t="str">
        <f t="shared" si="38"/>
        <v>140</v>
      </c>
      <c r="AJ165" s="11">
        <f t="shared" si="39"/>
        <v>140</v>
      </c>
    </row>
    <row r="166" spans="1:36" x14ac:dyDescent="0.25">
      <c r="A166" s="1">
        <v>148</v>
      </c>
      <c r="B166" s="4">
        <v>48</v>
      </c>
      <c r="C166" s="9" t="s">
        <v>555</v>
      </c>
      <c r="D166" s="9" t="s">
        <v>60</v>
      </c>
      <c r="E166" s="9" t="s">
        <v>64</v>
      </c>
      <c r="F166" s="9">
        <v>3134755862</v>
      </c>
      <c r="G166" s="9" t="s">
        <v>299</v>
      </c>
      <c r="H166" s="27"/>
      <c r="I166" s="6">
        <v>8</v>
      </c>
      <c r="J166" s="6">
        <v>8</v>
      </c>
      <c r="K166" s="27"/>
      <c r="L166" s="7">
        <f t="shared" si="40"/>
        <v>0</v>
      </c>
      <c r="M166" s="8" t="str">
        <f>IF(J166=4,RANK(L166,$AA$19:$AA$332,0)+COUNTIF($AA$1:AA165,AA166),"")&amp;IF(J166=5,RANK(L166,$AB$19:$AB$332,0)+COUNTIF($AB$1:AB165,AB166),"")&amp;IF(J166=6,RANK(L166,$AC$19:$AC$332,0)+COUNTIF($AC$1:AC165,AC166),"")&amp;IF(J166=7,RANK(L166,$AD$19:$AD$332,0)+COUNTIF($AD$1:AD165,AD166),"")&amp;IF(J166=8,RANK(L166,$AE$19:$AE$332,0)+COUNTIF($AE$1:AE165,AE166),"")&amp;IF(J166=9,RANK(L166,$AF$19:$AF$332,0)+COUNTIF($AF$1:AF165,AF166),"")&amp;IF(J166=10,RANK(L166,$AG$19:$AG$332,0)+COUNTIF($AG$1:AG165,AG166),"")&amp;IF(J166=11,RANK(L166,$AH$19:$AH$332,0)+COUNTIF($AH$1:AH165,AH166),"")</f>
        <v>148</v>
      </c>
      <c r="N166" s="9" t="s">
        <v>366</v>
      </c>
      <c r="Z166" s="10" t="str">
        <f t="shared" si="29"/>
        <v/>
      </c>
      <c r="AA166" s="10" t="str">
        <f t="shared" si="30"/>
        <v/>
      </c>
      <c r="AB166" s="10" t="str">
        <f t="shared" si="31"/>
        <v/>
      </c>
      <c r="AC166" s="10" t="str">
        <f t="shared" si="32"/>
        <v/>
      </c>
      <c r="AD166" s="10" t="str">
        <f t="shared" si="33"/>
        <v/>
      </c>
      <c r="AE166" s="10">
        <f t="shared" si="34"/>
        <v>0</v>
      </c>
      <c r="AF166" s="10" t="str">
        <f t="shared" si="35"/>
        <v/>
      </c>
      <c r="AG166" s="10" t="str">
        <f t="shared" si="36"/>
        <v/>
      </c>
      <c r="AH166" s="10" t="str">
        <f t="shared" si="37"/>
        <v/>
      </c>
      <c r="AI166" s="13" t="str">
        <f t="shared" si="38"/>
        <v>140</v>
      </c>
      <c r="AJ166" s="11">
        <f t="shared" si="39"/>
        <v>140</v>
      </c>
    </row>
    <row r="167" spans="1:36" x14ac:dyDescent="0.25">
      <c r="A167" s="1">
        <v>149</v>
      </c>
      <c r="B167" s="4">
        <v>48</v>
      </c>
      <c r="C167" s="9" t="s">
        <v>556</v>
      </c>
      <c r="D167" s="9" t="s">
        <v>204</v>
      </c>
      <c r="E167" s="9" t="s">
        <v>124</v>
      </c>
      <c r="F167" s="9">
        <v>1644791759</v>
      </c>
      <c r="G167" s="9" t="s">
        <v>299</v>
      </c>
      <c r="H167" s="27"/>
      <c r="I167" s="6">
        <v>8</v>
      </c>
      <c r="J167" s="6">
        <v>8</v>
      </c>
      <c r="K167" s="27"/>
      <c r="L167" s="7">
        <f t="shared" si="40"/>
        <v>0</v>
      </c>
      <c r="M167" s="8" t="str">
        <f>IF(J167=4,RANK(L167,$AA$19:$AA$332,0)+COUNTIF($AA$1:AA166,AA167),"")&amp;IF(J167=5,RANK(L167,$AB$19:$AB$332,0)+COUNTIF($AB$1:AB166,AB167),"")&amp;IF(J167=6,RANK(L167,$AC$19:$AC$332,0)+COUNTIF($AC$1:AC166,AC167),"")&amp;IF(J167=7,RANK(L167,$AD$19:$AD$332,0)+COUNTIF($AD$1:AD166,AD167),"")&amp;IF(J167=8,RANK(L167,$AE$19:$AE$332,0)+COUNTIF($AE$1:AE166,AE167),"")&amp;IF(J167=9,RANK(L167,$AF$19:$AF$332,0)+COUNTIF($AF$1:AF166,AF167),"")&amp;IF(J167=10,RANK(L167,$AG$19:$AG$332,0)+COUNTIF($AG$1:AG166,AG167),"")&amp;IF(J167=11,RANK(L167,$AH$19:$AH$332,0)+COUNTIF($AH$1:AH166,AH167),"")</f>
        <v>149</v>
      </c>
      <c r="N167" s="9" t="s">
        <v>366</v>
      </c>
      <c r="Z167" s="10" t="str">
        <f t="shared" si="29"/>
        <v/>
      </c>
      <c r="AA167" s="10" t="str">
        <f t="shared" si="30"/>
        <v/>
      </c>
      <c r="AB167" s="10" t="str">
        <f t="shared" si="31"/>
        <v/>
      </c>
      <c r="AC167" s="10" t="str">
        <f t="shared" si="32"/>
        <v/>
      </c>
      <c r="AD167" s="10" t="str">
        <f t="shared" si="33"/>
        <v/>
      </c>
      <c r="AE167" s="10">
        <f t="shared" si="34"/>
        <v>0</v>
      </c>
      <c r="AF167" s="10" t="str">
        <f t="shared" si="35"/>
        <v/>
      </c>
      <c r="AG167" s="10" t="str">
        <f t="shared" si="36"/>
        <v/>
      </c>
      <c r="AH167" s="10" t="str">
        <f t="shared" si="37"/>
        <v/>
      </c>
      <c r="AI167" s="13" t="str">
        <f t="shared" si="38"/>
        <v>140</v>
      </c>
      <c r="AJ167" s="11">
        <f t="shared" si="39"/>
        <v>140</v>
      </c>
    </row>
    <row r="168" spans="1:36" x14ac:dyDescent="0.25">
      <c r="A168" s="1">
        <v>150</v>
      </c>
      <c r="B168" s="4">
        <v>48</v>
      </c>
      <c r="C168" s="9" t="s">
        <v>557</v>
      </c>
      <c r="D168" s="9" t="s">
        <v>239</v>
      </c>
      <c r="E168" s="9" t="s">
        <v>558</v>
      </c>
      <c r="F168" s="9">
        <v>3364829702</v>
      </c>
      <c r="G168" s="9" t="s">
        <v>287</v>
      </c>
      <c r="H168" s="27"/>
      <c r="I168" s="6">
        <v>8</v>
      </c>
      <c r="J168" s="6">
        <v>8</v>
      </c>
      <c r="K168" s="27"/>
      <c r="L168" s="7">
        <f t="shared" si="40"/>
        <v>0</v>
      </c>
      <c r="M168" s="8" t="str">
        <f>IF(J168=4,RANK(L168,$AA$19:$AA$332,0)+COUNTIF($AA$1:AA167,AA168),"")&amp;IF(J168=5,RANK(L168,$AB$19:$AB$332,0)+COUNTIF($AB$1:AB167,AB168),"")&amp;IF(J168=6,RANK(L168,$AC$19:$AC$332,0)+COUNTIF($AC$1:AC167,AC168),"")&amp;IF(J168=7,RANK(L168,$AD$19:$AD$332,0)+COUNTIF($AD$1:AD167,AD168),"")&amp;IF(J168=8,RANK(L168,$AE$19:$AE$332,0)+COUNTIF($AE$1:AE167,AE168),"")&amp;IF(J168=9,RANK(L168,$AF$19:$AF$332,0)+COUNTIF($AF$1:AF167,AF168),"")&amp;IF(J168=10,RANK(L168,$AG$19:$AG$332,0)+COUNTIF($AG$1:AG167,AG168),"")&amp;IF(J168=11,RANK(L168,$AH$19:$AH$332,0)+COUNTIF($AH$1:AH167,AH168),"")</f>
        <v>150</v>
      </c>
      <c r="N168" s="9" t="s">
        <v>366</v>
      </c>
      <c r="Z168" s="10" t="str">
        <f t="shared" si="29"/>
        <v/>
      </c>
      <c r="AA168" s="10" t="str">
        <f t="shared" si="30"/>
        <v/>
      </c>
      <c r="AB168" s="10" t="str">
        <f t="shared" si="31"/>
        <v/>
      </c>
      <c r="AC168" s="10" t="str">
        <f t="shared" si="32"/>
        <v/>
      </c>
      <c r="AD168" s="10" t="str">
        <f t="shared" si="33"/>
        <v/>
      </c>
      <c r="AE168" s="10">
        <f t="shared" si="34"/>
        <v>0</v>
      </c>
      <c r="AF168" s="10" t="str">
        <f t="shared" si="35"/>
        <v/>
      </c>
      <c r="AG168" s="10" t="str">
        <f t="shared" si="36"/>
        <v/>
      </c>
      <c r="AH168" s="10" t="str">
        <f t="shared" si="37"/>
        <v/>
      </c>
      <c r="AI168" s="13" t="str">
        <f t="shared" si="38"/>
        <v>140</v>
      </c>
      <c r="AJ168" s="11">
        <f t="shared" si="39"/>
        <v>140</v>
      </c>
    </row>
    <row r="169" spans="1:36" x14ac:dyDescent="0.25">
      <c r="A169" s="1">
        <v>151</v>
      </c>
      <c r="B169" s="4">
        <v>48</v>
      </c>
      <c r="C169" s="9" t="s">
        <v>557</v>
      </c>
      <c r="D169" s="9" t="s">
        <v>559</v>
      </c>
      <c r="E169" s="9" t="s">
        <v>558</v>
      </c>
      <c r="F169" s="9">
        <v>3213363856</v>
      </c>
      <c r="G169" s="9" t="s">
        <v>287</v>
      </c>
      <c r="H169" s="27"/>
      <c r="I169" s="6">
        <v>8</v>
      </c>
      <c r="J169" s="6">
        <v>8</v>
      </c>
      <c r="K169" s="27"/>
      <c r="L169" s="7">
        <f t="shared" si="40"/>
        <v>0</v>
      </c>
      <c r="M169" s="8" t="str">
        <f>IF(J169=4,RANK(L169,$AA$19:$AA$332,0)+COUNTIF($AA$1:AA168,AA169),"")&amp;IF(J169=5,RANK(L169,$AB$19:$AB$332,0)+COUNTIF($AB$1:AB168,AB169),"")&amp;IF(J169=6,RANK(L169,$AC$19:$AC$332,0)+COUNTIF($AC$1:AC168,AC169),"")&amp;IF(J169=7,RANK(L169,$AD$19:$AD$332,0)+COUNTIF($AD$1:AD168,AD169),"")&amp;IF(J169=8,RANK(L169,$AE$19:$AE$332,0)+COUNTIF($AE$1:AE168,AE169),"")&amp;IF(J169=9,RANK(L169,$AF$19:$AF$332,0)+COUNTIF($AF$1:AF168,AF169),"")&amp;IF(J169=10,RANK(L169,$AG$19:$AG$332,0)+COUNTIF($AG$1:AG168,AG169),"")&amp;IF(J169=11,RANK(L169,$AH$19:$AH$332,0)+COUNTIF($AH$1:AH168,AH169),"")</f>
        <v>151</v>
      </c>
      <c r="N169" s="9" t="s">
        <v>366</v>
      </c>
      <c r="Z169" s="10" t="str">
        <f t="shared" si="29"/>
        <v/>
      </c>
      <c r="AA169" s="10" t="str">
        <f t="shared" si="30"/>
        <v/>
      </c>
      <c r="AB169" s="10" t="str">
        <f t="shared" si="31"/>
        <v/>
      </c>
      <c r="AC169" s="10" t="str">
        <f t="shared" si="32"/>
        <v/>
      </c>
      <c r="AD169" s="10" t="str">
        <f t="shared" si="33"/>
        <v/>
      </c>
      <c r="AE169" s="10">
        <f t="shared" si="34"/>
        <v>0</v>
      </c>
      <c r="AF169" s="10" t="str">
        <f t="shared" si="35"/>
        <v/>
      </c>
      <c r="AG169" s="10" t="str">
        <f t="shared" si="36"/>
        <v/>
      </c>
      <c r="AH169" s="10" t="str">
        <f t="shared" si="37"/>
        <v/>
      </c>
      <c r="AI169" s="13" t="str">
        <f t="shared" si="38"/>
        <v>140</v>
      </c>
      <c r="AJ169" s="11">
        <f t="shared" si="39"/>
        <v>140</v>
      </c>
    </row>
    <row r="170" spans="1:36" x14ac:dyDescent="0.25">
      <c r="A170" s="1">
        <v>152</v>
      </c>
      <c r="B170" s="4">
        <v>48</v>
      </c>
      <c r="C170" s="9" t="s">
        <v>560</v>
      </c>
      <c r="D170" s="9" t="s">
        <v>39</v>
      </c>
      <c r="E170" s="9" t="s">
        <v>159</v>
      </c>
      <c r="F170" s="9">
        <v>2769829425</v>
      </c>
      <c r="G170" s="9" t="s">
        <v>32</v>
      </c>
      <c r="H170" s="27"/>
      <c r="I170" s="6">
        <v>8</v>
      </c>
      <c r="J170" s="6">
        <v>8</v>
      </c>
      <c r="K170" s="27"/>
      <c r="L170" s="7">
        <f t="shared" si="40"/>
        <v>0</v>
      </c>
      <c r="M170" s="8" t="str">
        <f>IF(J170=4,RANK(L170,$AA$19:$AA$332,0)+COUNTIF($AA$1:AA169,AA170),"")&amp;IF(J170=5,RANK(L170,$AB$19:$AB$332,0)+COUNTIF($AB$1:AB169,AB170),"")&amp;IF(J170=6,RANK(L170,$AC$19:$AC$332,0)+COUNTIF($AC$1:AC169,AC170),"")&amp;IF(J170=7,RANK(L170,$AD$19:$AD$332,0)+COUNTIF($AD$1:AD169,AD170),"")&amp;IF(J170=8,RANK(L170,$AE$19:$AE$332,0)+COUNTIF($AE$1:AE169,AE170),"")&amp;IF(J170=9,RANK(L170,$AF$19:$AF$332,0)+COUNTIF($AF$1:AF169,AF170),"")&amp;IF(J170=10,RANK(L170,$AG$19:$AG$332,0)+COUNTIF($AG$1:AG169,AG170),"")&amp;IF(J170=11,RANK(L170,$AH$19:$AH$332,0)+COUNTIF($AH$1:AH169,AH170),"")</f>
        <v>152</v>
      </c>
      <c r="N170" s="9" t="s">
        <v>366</v>
      </c>
      <c r="Z170" s="10" t="str">
        <f t="shared" si="29"/>
        <v/>
      </c>
      <c r="AA170" s="10" t="str">
        <f t="shared" si="30"/>
        <v/>
      </c>
      <c r="AB170" s="10" t="str">
        <f t="shared" si="31"/>
        <v/>
      </c>
      <c r="AC170" s="10" t="str">
        <f t="shared" si="32"/>
        <v/>
      </c>
      <c r="AD170" s="10" t="str">
        <f t="shared" si="33"/>
        <v/>
      </c>
      <c r="AE170" s="10">
        <f t="shared" si="34"/>
        <v>0</v>
      </c>
      <c r="AF170" s="10" t="str">
        <f t="shared" si="35"/>
        <v/>
      </c>
      <c r="AG170" s="10" t="str">
        <f t="shared" si="36"/>
        <v/>
      </c>
      <c r="AH170" s="10" t="str">
        <f t="shared" si="37"/>
        <v/>
      </c>
      <c r="AI170" s="13" t="str">
        <f t="shared" si="38"/>
        <v>140</v>
      </c>
      <c r="AJ170" s="11">
        <f t="shared" si="39"/>
        <v>140</v>
      </c>
    </row>
    <row r="171" spans="1:36" x14ac:dyDescent="0.25">
      <c r="A171" s="1">
        <v>153</v>
      </c>
      <c r="B171" s="4">
        <v>48</v>
      </c>
      <c r="C171" s="9" t="s">
        <v>561</v>
      </c>
      <c r="D171" s="9" t="s">
        <v>115</v>
      </c>
      <c r="E171" s="9" t="s">
        <v>436</v>
      </c>
      <c r="F171" s="9">
        <v>1367763900</v>
      </c>
      <c r="G171" s="9" t="s">
        <v>287</v>
      </c>
      <c r="H171" s="27"/>
      <c r="I171" s="6">
        <v>8</v>
      </c>
      <c r="J171" s="6">
        <v>8</v>
      </c>
      <c r="K171" s="27"/>
      <c r="L171" s="7">
        <f t="shared" si="40"/>
        <v>0</v>
      </c>
      <c r="M171" s="8" t="str">
        <f>IF(J171=4,RANK(L171,$AA$19:$AA$332,0)+COUNTIF($AA$1:AA170,AA171),"")&amp;IF(J171=5,RANK(L171,$AB$19:$AB$332,0)+COUNTIF($AB$1:AB170,AB171),"")&amp;IF(J171=6,RANK(L171,$AC$19:$AC$332,0)+COUNTIF($AC$1:AC170,AC171),"")&amp;IF(J171=7,RANK(L171,$AD$19:$AD$332,0)+COUNTIF($AD$1:AD170,AD171),"")&amp;IF(J171=8,RANK(L171,$AE$19:$AE$332,0)+COUNTIF($AE$1:AE170,AE171),"")&amp;IF(J171=9,RANK(L171,$AF$19:$AF$332,0)+COUNTIF($AF$1:AF170,AF171),"")&amp;IF(J171=10,RANK(L171,$AG$19:$AG$332,0)+COUNTIF($AG$1:AG170,AG171),"")&amp;IF(J171=11,RANK(L171,$AH$19:$AH$332,0)+COUNTIF($AH$1:AH170,AH171),"")</f>
        <v>153</v>
      </c>
      <c r="N171" s="9" t="s">
        <v>366</v>
      </c>
      <c r="Z171" s="10" t="str">
        <f t="shared" si="29"/>
        <v/>
      </c>
      <c r="AA171" s="10" t="str">
        <f t="shared" si="30"/>
        <v/>
      </c>
      <c r="AB171" s="10" t="str">
        <f t="shared" si="31"/>
        <v/>
      </c>
      <c r="AC171" s="10" t="str">
        <f t="shared" si="32"/>
        <v/>
      </c>
      <c r="AD171" s="10" t="str">
        <f t="shared" si="33"/>
        <v/>
      </c>
      <c r="AE171" s="10">
        <f t="shared" si="34"/>
        <v>0</v>
      </c>
      <c r="AF171" s="10" t="str">
        <f t="shared" si="35"/>
        <v/>
      </c>
      <c r="AG171" s="10" t="str">
        <f t="shared" si="36"/>
        <v/>
      </c>
      <c r="AH171" s="10" t="str">
        <f t="shared" si="37"/>
        <v/>
      </c>
      <c r="AI171" s="13" t="str">
        <f t="shared" si="38"/>
        <v>140</v>
      </c>
      <c r="AJ171" s="11">
        <f t="shared" si="39"/>
        <v>140</v>
      </c>
    </row>
    <row r="172" spans="1:36" x14ac:dyDescent="0.25">
      <c r="A172" s="1">
        <v>154</v>
      </c>
      <c r="B172" s="4">
        <v>48</v>
      </c>
      <c r="C172" s="9" t="s">
        <v>562</v>
      </c>
      <c r="D172" s="9" t="s">
        <v>123</v>
      </c>
      <c r="E172" s="9" t="s">
        <v>124</v>
      </c>
      <c r="F172" s="9">
        <v>646011690</v>
      </c>
      <c r="G172" s="9" t="s">
        <v>287</v>
      </c>
      <c r="H172" s="27"/>
      <c r="I172" s="6">
        <v>8</v>
      </c>
      <c r="J172" s="6">
        <v>8</v>
      </c>
      <c r="K172" s="27"/>
      <c r="L172" s="7">
        <f t="shared" si="40"/>
        <v>0</v>
      </c>
      <c r="M172" s="8" t="str">
        <f>IF(J172=4,RANK(L172,$AA$19:$AA$332,0)+COUNTIF($AA$1:AA171,AA172),"")&amp;IF(J172=5,RANK(L172,$AB$19:$AB$332,0)+COUNTIF($AB$1:AB171,AB172),"")&amp;IF(J172=6,RANK(L172,$AC$19:$AC$332,0)+COUNTIF($AC$1:AC171,AC172),"")&amp;IF(J172=7,RANK(L172,$AD$19:$AD$332,0)+COUNTIF($AD$1:AD171,AD172),"")&amp;IF(J172=8,RANK(L172,$AE$19:$AE$332,0)+COUNTIF($AE$1:AE171,AE172),"")&amp;IF(J172=9,RANK(L172,$AF$19:$AF$332,0)+COUNTIF($AF$1:AF171,AF172),"")&amp;IF(J172=10,RANK(L172,$AG$19:$AG$332,0)+COUNTIF($AG$1:AG171,AG172),"")&amp;IF(J172=11,RANK(L172,$AH$19:$AH$332,0)+COUNTIF($AH$1:AH171,AH172),"")</f>
        <v>154</v>
      </c>
      <c r="N172" s="9" t="s">
        <v>366</v>
      </c>
      <c r="Z172" s="10" t="str">
        <f t="shared" si="29"/>
        <v/>
      </c>
      <c r="AA172" s="10" t="str">
        <f t="shared" si="30"/>
        <v/>
      </c>
      <c r="AB172" s="10" t="str">
        <f t="shared" si="31"/>
        <v/>
      </c>
      <c r="AC172" s="10" t="str">
        <f t="shared" si="32"/>
        <v/>
      </c>
      <c r="AD172" s="10" t="str">
        <f t="shared" si="33"/>
        <v/>
      </c>
      <c r="AE172" s="10">
        <f t="shared" si="34"/>
        <v>0</v>
      </c>
      <c r="AF172" s="10" t="str">
        <f t="shared" si="35"/>
        <v/>
      </c>
      <c r="AG172" s="10" t="str">
        <f t="shared" si="36"/>
        <v/>
      </c>
      <c r="AH172" s="10" t="str">
        <f t="shared" si="37"/>
        <v/>
      </c>
      <c r="AI172" s="13" t="str">
        <f t="shared" si="38"/>
        <v>140</v>
      </c>
      <c r="AJ172" s="11">
        <f t="shared" si="39"/>
        <v>140</v>
      </c>
    </row>
    <row r="173" spans="1:36" x14ac:dyDescent="0.25">
      <c r="A173" s="1">
        <v>155</v>
      </c>
      <c r="B173" s="4">
        <v>48</v>
      </c>
      <c r="C173" s="9" t="s">
        <v>563</v>
      </c>
      <c r="D173" s="9" t="s">
        <v>204</v>
      </c>
      <c r="E173" s="9" t="s">
        <v>222</v>
      </c>
      <c r="F173" s="9">
        <v>3487759903</v>
      </c>
      <c r="G173" s="9" t="s">
        <v>287</v>
      </c>
      <c r="H173" s="27"/>
      <c r="I173" s="6">
        <v>8</v>
      </c>
      <c r="J173" s="6">
        <v>8</v>
      </c>
      <c r="K173" s="27"/>
      <c r="L173" s="7">
        <f t="shared" si="40"/>
        <v>0</v>
      </c>
      <c r="M173" s="8" t="str">
        <f>IF(J173=4,RANK(L173,$AA$19:$AA$332,0)+COUNTIF($AA$1:AA172,AA173),"")&amp;IF(J173=5,RANK(L173,$AB$19:$AB$332,0)+COUNTIF($AB$1:AB172,AB173),"")&amp;IF(J173=6,RANK(L173,$AC$19:$AC$332,0)+COUNTIF($AC$1:AC172,AC173),"")&amp;IF(J173=7,RANK(L173,$AD$19:$AD$332,0)+COUNTIF($AD$1:AD172,AD173),"")&amp;IF(J173=8,RANK(L173,$AE$19:$AE$332,0)+COUNTIF($AE$1:AE172,AE173),"")&amp;IF(J173=9,RANK(L173,$AF$19:$AF$332,0)+COUNTIF($AF$1:AF172,AF173),"")&amp;IF(J173=10,RANK(L173,$AG$19:$AG$332,0)+COUNTIF($AG$1:AG172,AG173),"")&amp;IF(J173=11,RANK(L173,$AH$19:$AH$332,0)+COUNTIF($AH$1:AH172,AH173),"")</f>
        <v>155</v>
      </c>
      <c r="N173" s="9" t="s">
        <v>366</v>
      </c>
      <c r="Z173" s="10" t="str">
        <f t="shared" si="29"/>
        <v/>
      </c>
      <c r="AA173" s="10" t="str">
        <f t="shared" si="30"/>
        <v/>
      </c>
      <c r="AB173" s="10" t="str">
        <f t="shared" si="31"/>
        <v/>
      </c>
      <c r="AC173" s="10" t="str">
        <f t="shared" si="32"/>
        <v/>
      </c>
      <c r="AD173" s="10" t="str">
        <f t="shared" si="33"/>
        <v/>
      </c>
      <c r="AE173" s="10">
        <f t="shared" si="34"/>
        <v>0</v>
      </c>
      <c r="AF173" s="10" t="str">
        <f t="shared" si="35"/>
        <v/>
      </c>
      <c r="AG173" s="10" t="str">
        <f t="shared" si="36"/>
        <v/>
      </c>
      <c r="AH173" s="10" t="str">
        <f t="shared" si="37"/>
        <v/>
      </c>
      <c r="AI173" s="13" t="str">
        <f t="shared" si="38"/>
        <v>140</v>
      </c>
      <c r="AJ173" s="11">
        <f t="shared" si="39"/>
        <v>140</v>
      </c>
    </row>
    <row r="174" spans="1:36" x14ac:dyDescent="0.25">
      <c r="A174" s="1">
        <v>156</v>
      </c>
      <c r="B174" s="4">
        <v>48</v>
      </c>
      <c r="C174" s="9" t="s">
        <v>564</v>
      </c>
      <c r="D174" s="9" t="s">
        <v>565</v>
      </c>
      <c r="E174" s="9" t="s">
        <v>157</v>
      </c>
      <c r="F174" s="9">
        <v>2008430773</v>
      </c>
      <c r="G174" s="9" t="s">
        <v>287</v>
      </c>
      <c r="H174" s="27"/>
      <c r="I174" s="6">
        <v>8</v>
      </c>
      <c r="J174" s="6">
        <v>8</v>
      </c>
      <c r="K174" s="27"/>
      <c r="L174" s="7">
        <f t="shared" si="40"/>
        <v>0</v>
      </c>
      <c r="M174" s="8" t="str">
        <f>IF(J174=4,RANK(L174,$AA$19:$AA$332,0)+COUNTIF($AA$1:AA173,AA174),"")&amp;IF(J174=5,RANK(L174,$AB$19:$AB$332,0)+COUNTIF($AB$1:AB173,AB174),"")&amp;IF(J174=6,RANK(L174,$AC$19:$AC$332,0)+COUNTIF($AC$1:AC173,AC174),"")&amp;IF(J174=7,RANK(L174,$AD$19:$AD$332,0)+COUNTIF($AD$1:AD173,AD174),"")&amp;IF(J174=8,RANK(L174,$AE$19:$AE$332,0)+COUNTIF($AE$1:AE173,AE174),"")&amp;IF(J174=9,RANK(L174,$AF$19:$AF$332,0)+COUNTIF($AF$1:AF173,AF174),"")&amp;IF(J174=10,RANK(L174,$AG$19:$AG$332,0)+COUNTIF($AG$1:AG173,AG174),"")&amp;IF(J174=11,RANK(L174,$AH$19:$AH$332,0)+COUNTIF($AH$1:AH173,AH174),"")</f>
        <v>156</v>
      </c>
      <c r="N174" s="9" t="s">
        <v>366</v>
      </c>
      <c r="Z174" s="10" t="str">
        <f t="shared" si="29"/>
        <v/>
      </c>
      <c r="AA174" s="10" t="str">
        <f t="shared" si="30"/>
        <v/>
      </c>
      <c r="AB174" s="10" t="str">
        <f t="shared" si="31"/>
        <v/>
      </c>
      <c r="AC174" s="10" t="str">
        <f t="shared" si="32"/>
        <v/>
      </c>
      <c r="AD174" s="10" t="str">
        <f t="shared" si="33"/>
        <v/>
      </c>
      <c r="AE174" s="10">
        <f t="shared" si="34"/>
        <v>0</v>
      </c>
      <c r="AF174" s="10" t="str">
        <f t="shared" si="35"/>
        <v/>
      </c>
      <c r="AG174" s="10" t="str">
        <f t="shared" si="36"/>
        <v/>
      </c>
      <c r="AH174" s="10" t="str">
        <f t="shared" si="37"/>
        <v/>
      </c>
      <c r="AI174" s="13" t="str">
        <f t="shared" si="38"/>
        <v>140</v>
      </c>
      <c r="AJ174" s="11">
        <f t="shared" si="39"/>
        <v>140</v>
      </c>
    </row>
    <row r="175" spans="1:36" x14ac:dyDescent="0.25">
      <c r="A175" s="1">
        <v>157</v>
      </c>
      <c r="B175" s="4">
        <v>48</v>
      </c>
      <c r="C175" s="9" t="s">
        <v>566</v>
      </c>
      <c r="D175" s="9" t="s">
        <v>537</v>
      </c>
      <c r="E175" s="9" t="s">
        <v>157</v>
      </c>
      <c r="F175" s="9">
        <v>11601955</v>
      </c>
      <c r="G175" s="9" t="s">
        <v>287</v>
      </c>
      <c r="H175" s="27"/>
      <c r="I175" s="6">
        <v>8</v>
      </c>
      <c r="J175" s="6">
        <v>8</v>
      </c>
      <c r="K175" s="27"/>
      <c r="L175" s="7">
        <f t="shared" si="40"/>
        <v>0</v>
      </c>
      <c r="M175" s="8" t="str">
        <f>IF(J175=4,RANK(L175,$AA$19:$AA$332,0)+COUNTIF($AA$1:AA174,AA175),"")&amp;IF(J175=5,RANK(L175,$AB$19:$AB$332,0)+COUNTIF($AB$1:AB174,AB175),"")&amp;IF(J175=6,RANK(L175,$AC$19:$AC$332,0)+COUNTIF($AC$1:AC174,AC175),"")&amp;IF(J175=7,RANK(L175,$AD$19:$AD$332,0)+COUNTIF($AD$1:AD174,AD175),"")&amp;IF(J175=8,RANK(L175,$AE$19:$AE$332,0)+COUNTIF($AE$1:AE174,AE175),"")&amp;IF(J175=9,RANK(L175,$AF$19:$AF$332,0)+COUNTIF($AF$1:AF174,AF175),"")&amp;IF(J175=10,RANK(L175,$AG$19:$AG$332,0)+COUNTIF($AG$1:AG174,AG175),"")&amp;IF(J175=11,RANK(L175,$AH$19:$AH$332,0)+COUNTIF($AH$1:AH174,AH175),"")</f>
        <v>157</v>
      </c>
      <c r="N175" s="9" t="s">
        <v>366</v>
      </c>
      <c r="Z175" s="10" t="str">
        <f t="shared" si="29"/>
        <v/>
      </c>
      <c r="AA175" s="10" t="str">
        <f t="shared" si="30"/>
        <v/>
      </c>
      <c r="AB175" s="10" t="str">
        <f t="shared" si="31"/>
        <v/>
      </c>
      <c r="AC175" s="10" t="str">
        <f t="shared" si="32"/>
        <v/>
      </c>
      <c r="AD175" s="10" t="str">
        <f t="shared" si="33"/>
        <v/>
      </c>
      <c r="AE175" s="10">
        <f t="shared" si="34"/>
        <v>0</v>
      </c>
      <c r="AF175" s="10" t="str">
        <f t="shared" si="35"/>
        <v/>
      </c>
      <c r="AG175" s="10" t="str">
        <f t="shared" si="36"/>
        <v/>
      </c>
      <c r="AH175" s="10" t="str">
        <f t="shared" si="37"/>
        <v/>
      </c>
      <c r="AI175" s="13" t="str">
        <f t="shared" si="38"/>
        <v>140</v>
      </c>
      <c r="AJ175" s="11">
        <f t="shared" si="39"/>
        <v>140</v>
      </c>
    </row>
    <row r="176" spans="1:36" x14ac:dyDescent="0.25">
      <c r="A176" s="1">
        <v>158</v>
      </c>
      <c r="B176" s="4">
        <v>48</v>
      </c>
      <c r="C176" s="9" t="s">
        <v>567</v>
      </c>
      <c r="D176" s="9" t="s">
        <v>88</v>
      </c>
      <c r="E176" s="9" t="s">
        <v>31</v>
      </c>
      <c r="F176" s="9">
        <v>3102068361</v>
      </c>
      <c r="G176" s="9" t="s">
        <v>287</v>
      </c>
      <c r="H176" s="27"/>
      <c r="I176" s="6">
        <v>8</v>
      </c>
      <c r="J176" s="6">
        <v>8</v>
      </c>
      <c r="K176" s="27"/>
      <c r="L176" s="7">
        <f t="shared" si="40"/>
        <v>0</v>
      </c>
      <c r="M176" s="8" t="str">
        <f>IF(J176=4,RANK(L176,$AA$19:$AA$332,0)+COUNTIF($AA$1:AA175,AA176),"")&amp;IF(J176=5,RANK(L176,$AB$19:$AB$332,0)+COUNTIF($AB$1:AB175,AB176),"")&amp;IF(J176=6,RANK(L176,$AC$19:$AC$332,0)+COUNTIF($AC$1:AC175,AC176),"")&amp;IF(J176=7,RANK(L176,$AD$19:$AD$332,0)+COUNTIF($AD$1:AD175,AD176),"")&amp;IF(J176=8,RANK(L176,$AE$19:$AE$332,0)+COUNTIF($AE$1:AE175,AE176),"")&amp;IF(J176=9,RANK(L176,$AF$19:$AF$332,0)+COUNTIF($AF$1:AF175,AF176),"")&amp;IF(J176=10,RANK(L176,$AG$19:$AG$332,0)+COUNTIF($AG$1:AG175,AG176),"")&amp;IF(J176=11,RANK(L176,$AH$19:$AH$332,0)+COUNTIF($AH$1:AH175,AH176),"")</f>
        <v>158</v>
      </c>
      <c r="N176" s="9" t="s">
        <v>366</v>
      </c>
      <c r="Z176" s="10" t="str">
        <f t="shared" si="29"/>
        <v/>
      </c>
      <c r="AA176" s="10" t="str">
        <f t="shared" si="30"/>
        <v/>
      </c>
      <c r="AB176" s="10" t="str">
        <f t="shared" si="31"/>
        <v/>
      </c>
      <c r="AC176" s="10" t="str">
        <f t="shared" si="32"/>
        <v/>
      </c>
      <c r="AD176" s="10" t="str">
        <f t="shared" si="33"/>
        <v/>
      </c>
      <c r="AE176" s="10">
        <f t="shared" si="34"/>
        <v>0</v>
      </c>
      <c r="AF176" s="10" t="str">
        <f t="shared" si="35"/>
        <v/>
      </c>
      <c r="AG176" s="10" t="str">
        <f t="shared" si="36"/>
        <v/>
      </c>
      <c r="AH176" s="10" t="str">
        <f t="shared" si="37"/>
        <v/>
      </c>
      <c r="AI176" s="13" t="str">
        <f t="shared" si="38"/>
        <v>140</v>
      </c>
      <c r="AJ176" s="11">
        <f t="shared" si="39"/>
        <v>140</v>
      </c>
    </row>
    <row r="177" spans="1:36" x14ac:dyDescent="0.25">
      <c r="A177" s="1">
        <v>159</v>
      </c>
      <c r="B177" s="4">
        <v>48</v>
      </c>
      <c r="C177" s="9" t="s">
        <v>35</v>
      </c>
      <c r="D177" s="9" t="s">
        <v>39</v>
      </c>
      <c r="E177" s="9" t="s">
        <v>159</v>
      </c>
      <c r="F177" s="9">
        <v>3432055741</v>
      </c>
      <c r="G177" s="9" t="s">
        <v>299</v>
      </c>
      <c r="H177" s="27"/>
      <c r="I177" s="6">
        <v>8</v>
      </c>
      <c r="J177" s="6">
        <v>8</v>
      </c>
      <c r="K177" s="27"/>
      <c r="L177" s="7">
        <f t="shared" si="40"/>
        <v>0</v>
      </c>
      <c r="M177" s="8" t="str">
        <f>IF(J177=4,RANK(L177,$AA$19:$AA$332,0)+COUNTIF($AA$1:AA176,AA177),"")&amp;IF(J177=5,RANK(L177,$AB$19:$AB$332,0)+COUNTIF($AB$1:AB176,AB177),"")&amp;IF(J177=6,RANK(L177,$AC$19:$AC$332,0)+COUNTIF($AC$1:AC176,AC177),"")&amp;IF(J177=7,RANK(L177,$AD$19:$AD$332,0)+COUNTIF($AD$1:AD176,AD177),"")&amp;IF(J177=8,RANK(L177,$AE$19:$AE$332,0)+COUNTIF($AE$1:AE176,AE177),"")&amp;IF(J177=9,RANK(L177,$AF$19:$AF$332,0)+COUNTIF($AF$1:AF176,AF177),"")&amp;IF(J177=10,RANK(L177,$AG$19:$AG$332,0)+COUNTIF($AG$1:AG176,AG177),"")&amp;IF(J177=11,RANK(L177,$AH$19:$AH$332,0)+COUNTIF($AH$1:AH176,AH177),"")</f>
        <v>159</v>
      </c>
      <c r="N177" s="9" t="s">
        <v>366</v>
      </c>
      <c r="Z177" s="10" t="str">
        <f t="shared" si="29"/>
        <v/>
      </c>
      <c r="AA177" s="10" t="str">
        <f t="shared" si="30"/>
        <v/>
      </c>
      <c r="AB177" s="10" t="str">
        <f t="shared" si="31"/>
        <v/>
      </c>
      <c r="AC177" s="10" t="str">
        <f t="shared" si="32"/>
        <v/>
      </c>
      <c r="AD177" s="10" t="str">
        <f t="shared" si="33"/>
        <v/>
      </c>
      <c r="AE177" s="10">
        <f t="shared" si="34"/>
        <v>0</v>
      </c>
      <c r="AF177" s="10" t="str">
        <f t="shared" si="35"/>
        <v/>
      </c>
      <c r="AG177" s="10" t="str">
        <f t="shared" si="36"/>
        <v/>
      </c>
      <c r="AH177" s="10" t="str">
        <f t="shared" si="37"/>
        <v/>
      </c>
      <c r="AI177" s="13" t="str">
        <f t="shared" si="38"/>
        <v>140</v>
      </c>
      <c r="AJ177" s="11">
        <f t="shared" si="39"/>
        <v>140</v>
      </c>
    </row>
    <row r="178" spans="1:36" x14ac:dyDescent="0.25">
      <c r="A178" s="1">
        <v>160</v>
      </c>
      <c r="B178" s="4">
        <v>48</v>
      </c>
      <c r="C178" s="9" t="s">
        <v>568</v>
      </c>
      <c r="D178" s="9" t="s">
        <v>39</v>
      </c>
      <c r="E178" s="9" t="s">
        <v>250</v>
      </c>
      <c r="F178" s="9">
        <v>2416842162</v>
      </c>
      <c r="G178" s="9" t="s">
        <v>287</v>
      </c>
      <c r="H178" s="27"/>
      <c r="I178" s="6">
        <v>8</v>
      </c>
      <c r="J178" s="6">
        <v>8</v>
      </c>
      <c r="K178" s="27"/>
      <c r="L178" s="7">
        <f t="shared" si="40"/>
        <v>0</v>
      </c>
      <c r="M178" s="8" t="str">
        <f>IF(J178=4,RANK(L178,$AA$19:$AA$332,0)+COUNTIF($AA$1:AA177,AA178),"")&amp;IF(J178=5,RANK(L178,$AB$19:$AB$332,0)+COUNTIF($AB$1:AB177,AB178),"")&amp;IF(J178=6,RANK(L178,$AC$19:$AC$332,0)+COUNTIF($AC$1:AC177,AC178),"")&amp;IF(J178=7,RANK(L178,$AD$19:$AD$332,0)+COUNTIF($AD$1:AD177,AD178),"")&amp;IF(J178=8,RANK(L178,$AE$19:$AE$332,0)+COUNTIF($AE$1:AE177,AE178),"")&amp;IF(J178=9,RANK(L178,$AF$19:$AF$332,0)+COUNTIF($AF$1:AF177,AF178),"")&amp;IF(J178=10,RANK(L178,$AG$19:$AG$332,0)+COUNTIF($AG$1:AG177,AG178),"")&amp;IF(J178=11,RANK(L178,$AH$19:$AH$332,0)+COUNTIF($AH$1:AH177,AH178),"")</f>
        <v>160</v>
      </c>
      <c r="N178" s="9" t="s">
        <v>366</v>
      </c>
      <c r="Z178" s="10" t="str">
        <f t="shared" si="29"/>
        <v/>
      </c>
      <c r="AA178" s="10" t="str">
        <f t="shared" si="30"/>
        <v/>
      </c>
      <c r="AB178" s="10" t="str">
        <f t="shared" si="31"/>
        <v/>
      </c>
      <c r="AC178" s="10" t="str">
        <f t="shared" si="32"/>
        <v/>
      </c>
      <c r="AD178" s="10" t="str">
        <f t="shared" si="33"/>
        <v/>
      </c>
      <c r="AE178" s="10">
        <f t="shared" si="34"/>
        <v>0</v>
      </c>
      <c r="AF178" s="10" t="str">
        <f t="shared" si="35"/>
        <v/>
      </c>
      <c r="AG178" s="10" t="str">
        <f t="shared" si="36"/>
        <v/>
      </c>
      <c r="AH178" s="10" t="str">
        <f t="shared" si="37"/>
        <v/>
      </c>
      <c r="AI178" s="13" t="str">
        <f t="shared" si="38"/>
        <v>140</v>
      </c>
      <c r="AJ178" s="11">
        <f t="shared" si="39"/>
        <v>140</v>
      </c>
    </row>
    <row r="179" spans="1:36" x14ac:dyDescent="0.25">
      <c r="A179" s="1">
        <v>161</v>
      </c>
      <c r="B179" s="4">
        <v>48</v>
      </c>
      <c r="C179" s="9" t="s">
        <v>569</v>
      </c>
      <c r="D179" s="9" t="s">
        <v>128</v>
      </c>
      <c r="E179" s="9" t="s">
        <v>48</v>
      </c>
      <c r="F179" s="9">
        <v>2163140032</v>
      </c>
      <c r="G179" s="9" t="s">
        <v>32</v>
      </c>
      <c r="H179" s="27"/>
      <c r="I179" s="6">
        <v>8</v>
      </c>
      <c r="J179" s="6">
        <v>8</v>
      </c>
      <c r="K179" s="27"/>
      <c r="L179" s="7">
        <f t="shared" si="40"/>
        <v>0</v>
      </c>
      <c r="M179" s="8" t="str">
        <f>IF(J179=4,RANK(L179,$AA$19:$AA$332,0)+COUNTIF($AA$1:AA178,AA179),"")&amp;IF(J179=5,RANK(L179,$AB$19:$AB$332,0)+COUNTIF($AB$1:AB178,AB179),"")&amp;IF(J179=6,RANK(L179,$AC$19:$AC$332,0)+COUNTIF($AC$1:AC178,AC179),"")&amp;IF(J179=7,RANK(L179,$AD$19:$AD$332,0)+COUNTIF($AD$1:AD178,AD179),"")&amp;IF(J179=8,RANK(L179,$AE$19:$AE$332,0)+COUNTIF($AE$1:AE178,AE179),"")&amp;IF(J179=9,RANK(L179,$AF$19:$AF$332,0)+COUNTIF($AF$1:AF178,AF179),"")&amp;IF(J179=10,RANK(L179,$AG$19:$AG$332,0)+COUNTIF($AG$1:AG178,AG179),"")&amp;IF(J179=11,RANK(L179,$AH$19:$AH$332,0)+COUNTIF($AH$1:AH178,AH179),"")</f>
        <v>161</v>
      </c>
      <c r="N179" s="9" t="s">
        <v>366</v>
      </c>
      <c r="Z179" s="10" t="str">
        <f t="shared" si="29"/>
        <v/>
      </c>
      <c r="AA179" s="10" t="str">
        <f t="shared" si="30"/>
        <v/>
      </c>
      <c r="AB179" s="10" t="str">
        <f t="shared" si="31"/>
        <v/>
      </c>
      <c r="AC179" s="10" t="str">
        <f t="shared" si="32"/>
        <v/>
      </c>
      <c r="AD179" s="10" t="str">
        <f t="shared" si="33"/>
        <v/>
      </c>
      <c r="AE179" s="10">
        <f t="shared" si="34"/>
        <v>0</v>
      </c>
      <c r="AF179" s="10" t="str">
        <f t="shared" si="35"/>
        <v/>
      </c>
      <c r="AG179" s="10" t="str">
        <f t="shared" si="36"/>
        <v/>
      </c>
      <c r="AH179" s="10" t="str">
        <f t="shared" si="37"/>
        <v/>
      </c>
      <c r="AI179" s="13" t="str">
        <f t="shared" si="38"/>
        <v>140</v>
      </c>
      <c r="AJ179" s="11">
        <f t="shared" si="39"/>
        <v>140</v>
      </c>
    </row>
    <row r="180" spans="1:36" x14ac:dyDescent="0.25">
      <c r="A180" s="1">
        <v>162</v>
      </c>
      <c r="B180" s="4">
        <v>48</v>
      </c>
      <c r="C180" s="9" t="s">
        <v>570</v>
      </c>
      <c r="D180" s="9" t="s">
        <v>571</v>
      </c>
      <c r="E180" s="9" t="s">
        <v>64</v>
      </c>
      <c r="F180" s="9">
        <v>569155379</v>
      </c>
      <c r="G180" s="9" t="s">
        <v>287</v>
      </c>
      <c r="H180" s="27"/>
      <c r="I180" s="6">
        <v>8</v>
      </c>
      <c r="J180" s="6">
        <v>8</v>
      </c>
      <c r="K180" s="27"/>
      <c r="L180" s="7">
        <f t="shared" si="40"/>
        <v>0</v>
      </c>
      <c r="M180" s="8" t="str">
        <f>IF(J180=4,RANK(L180,$AA$19:$AA$332,0)+COUNTIF($AA$1:AA179,AA180),"")&amp;IF(J180=5,RANK(L180,$AB$19:$AB$332,0)+COUNTIF($AB$1:AB179,AB180),"")&amp;IF(J180=6,RANK(L180,$AC$19:$AC$332,0)+COUNTIF($AC$1:AC179,AC180),"")&amp;IF(J180=7,RANK(L180,$AD$19:$AD$332,0)+COUNTIF($AD$1:AD179,AD180),"")&amp;IF(J180=8,RANK(L180,$AE$19:$AE$332,0)+COUNTIF($AE$1:AE179,AE180),"")&amp;IF(J180=9,RANK(L180,$AF$19:$AF$332,0)+COUNTIF($AF$1:AF179,AF180),"")&amp;IF(J180=10,RANK(L180,$AG$19:$AG$332,0)+COUNTIF($AG$1:AG179,AG180),"")&amp;IF(J180=11,RANK(L180,$AH$19:$AH$332,0)+COUNTIF($AH$1:AH179,AH180),"")</f>
        <v>162</v>
      </c>
      <c r="N180" s="9" t="s">
        <v>366</v>
      </c>
      <c r="Z180" s="10" t="str">
        <f t="shared" si="29"/>
        <v/>
      </c>
      <c r="AA180" s="10" t="str">
        <f t="shared" si="30"/>
        <v/>
      </c>
      <c r="AB180" s="10" t="str">
        <f t="shared" si="31"/>
        <v/>
      </c>
      <c r="AC180" s="10" t="str">
        <f t="shared" si="32"/>
        <v/>
      </c>
      <c r="AD180" s="10" t="str">
        <f t="shared" si="33"/>
        <v/>
      </c>
      <c r="AE180" s="10">
        <f t="shared" si="34"/>
        <v>0</v>
      </c>
      <c r="AF180" s="10" t="str">
        <f t="shared" si="35"/>
        <v/>
      </c>
      <c r="AG180" s="10" t="str">
        <f t="shared" si="36"/>
        <v/>
      </c>
      <c r="AH180" s="10" t="str">
        <f t="shared" si="37"/>
        <v/>
      </c>
      <c r="AI180" s="13" t="str">
        <f t="shared" si="38"/>
        <v>140</v>
      </c>
      <c r="AJ180" s="11">
        <f t="shared" si="39"/>
        <v>140</v>
      </c>
    </row>
    <row r="181" spans="1:36" x14ac:dyDescent="0.25">
      <c r="A181" s="1">
        <v>163</v>
      </c>
      <c r="B181" s="4">
        <v>48</v>
      </c>
      <c r="C181" s="9" t="s">
        <v>572</v>
      </c>
      <c r="D181" s="9" t="s">
        <v>200</v>
      </c>
      <c r="E181" s="9" t="s">
        <v>27</v>
      </c>
      <c r="F181" s="9">
        <v>3052981827</v>
      </c>
      <c r="G181" s="9" t="s">
        <v>287</v>
      </c>
      <c r="H181" s="27"/>
      <c r="I181" s="6">
        <v>8</v>
      </c>
      <c r="J181" s="6">
        <v>8</v>
      </c>
      <c r="K181" s="27"/>
      <c r="L181" s="7">
        <f t="shared" si="40"/>
        <v>0</v>
      </c>
      <c r="M181" s="8" t="str">
        <f>IF(J181=4,RANK(L181,$AA$19:$AA$332,0)+COUNTIF($AA$1:AA180,AA181),"")&amp;IF(J181=5,RANK(L181,$AB$19:$AB$332,0)+COUNTIF($AB$1:AB180,AB181),"")&amp;IF(J181=6,RANK(L181,$AC$19:$AC$332,0)+COUNTIF($AC$1:AC180,AC181),"")&amp;IF(J181=7,RANK(L181,$AD$19:$AD$332,0)+COUNTIF($AD$1:AD180,AD181),"")&amp;IF(J181=8,RANK(L181,$AE$19:$AE$332,0)+COUNTIF($AE$1:AE180,AE181),"")&amp;IF(J181=9,RANK(L181,$AF$19:$AF$332,0)+COUNTIF($AF$1:AF180,AF181),"")&amp;IF(J181=10,RANK(L181,$AG$19:$AG$332,0)+COUNTIF($AG$1:AG180,AG181),"")&amp;IF(J181=11,RANK(L181,$AH$19:$AH$332,0)+COUNTIF($AH$1:AH180,AH181),"")</f>
        <v>163</v>
      </c>
      <c r="N181" s="9" t="s">
        <v>366</v>
      </c>
      <c r="Z181" s="10" t="str">
        <f t="shared" si="29"/>
        <v/>
      </c>
      <c r="AA181" s="10" t="str">
        <f t="shared" si="30"/>
        <v/>
      </c>
      <c r="AB181" s="10" t="str">
        <f t="shared" si="31"/>
        <v/>
      </c>
      <c r="AC181" s="10" t="str">
        <f t="shared" si="32"/>
        <v/>
      </c>
      <c r="AD181" s="10" t="str">
        <f t="shared" si="33"/>
        <v/>
      </c>
      <c r="AE181" s="10">
        <f t="shared" si="34"/>
        <v>0</v>
      </c>
      <c r="AF181" s="10" t="str">
        <f t="shared" si="35"/>
        <v/>
      </c>
      <c r="AG181" s="10" t="str">
        <f t="shared" si="36"/>
        <v/>
      </c>
      <c r="AH181" s="10" t="str">
        <f t="shared" si="37"/>
        <v/>
      </c>
      <c r="AI181" s="13" t="str">
        <f t="shared" si="38"/>
        <v>140</v>
      </c>
      <c r="AJ181" s="11">
        <f t="shared" si="39"/>
        <v>140</v>
      </c>
    </row>
    <row r="182" spans="1:36" x14ac:dyDescent="0.25">
      <c r="A182" s="1">
        <v>164</v>
      </c>
      <c r="B182" s="4">
        <v>48</v>
      </c>
      <c r="C182" s="9" t="s">
        <v>573</v>
      </c>
      <c r="D182" s="9" t="s">
        <v>195</v>
      </c>
      <c r="E182" s="9" t="s">
        <v>244</v>
      </c>
      <c r="F182" s="9">
        <v>3271556821</v>
      </c>
      <c r="G182" s="9" t="s">
        <v>287</v>
      </c>
      <c r="H182" s="27"/>
      <c r="I182" s="6">
        <v>8</v>
      </c>
      <c r="J182" s="6">
        <v>8</v>
      </c>
      <c r="K182" s="27"/>
      <c r="L182" s="7">
        <f t="shared" si="40"/>
        <v>0</v>
      </c>
      <c r="M182" s="8" t="str">
        <f>IF(J182=4,RANK(L182,$AA$19:$AA$332,0)+COUNTIF($AA$1:AA181,AA182),"")&amp;IF(J182=5,RANK(L182,$AB$19:$AB$332,0)+COUNTIF($AB$1:AB181,AB182),"")&amp;IF(J182=6,RANK(L182,$AC$19:$AC$332,0)+COUNTIF($AC$1:AC181,AC182),"")&amp;IF(J182=7,RANK(L182,$AD$19:$AD$332,0)+COUNTIF($AD$1:AD181,AD182),"")&amp;IF(J182=8,RANK(L182,$AE$19:$AE$332,0)+COUNTIF($AE$1:AE181,AE182),"")&amp;IF(J182=9,RANK(L182,$AF$19:$AF$332,0)+COUNTIF($AF$1:AF181,AF182),"")&amp;IF(J182=10,RANK(L182,$AG$19:$AG$332,0)+COUNTIF($AG$1:AG181,AG182),"")&amp;IF(J182=11,RANK(L182,$AH$19:$AH$332,0)+COUNTIF($AH$1:AH181,AH182),"")</f>
        <v>164</v>
      </c>
      <c r="N182" s="9" t="s">
        <v>366</v>
      </c>
      <c r="Z182" s="10" t="str">
        <f t="shared" si="29"/>
        <v/>
      </c>
      <c r="AA182" s="10" t="str">
        <f t="shared" si="30"/>
        <v/>
      </c>
      <c r="AB182" s="10" t="str">
        <f t="shared" si="31"/>
        <v/>
      </c>
      <c r="AC182" s="10" t="str">
        <f t="shared" si="32"/>
        <v/>
      </c>
      <c r="AD182" s="10" t="str">
        <f t="shared" si="33"/>
        <v/>
      </c>
      <c r="AE182" s="10">
        <f t="shared" si="34"/>
        <v>0</v>
      </c>
      <c r="AF182" s="10" t="str">
        <f t="shared" si="35"/>
        <v/>
      </c>
      <c r="AG182" s="10" t="str">
        <f t="shared" si="36"/>
        <v/>
      </c>
      <c r="AH182" s="10" t="str">
        <f t="shared" si="37"/>
        <v/>
      </c>
      <c r="AI182" s="13" t="str">
        <f t="shared" si="38"/>
        <v>140</v>
      </c>
      <c r="AJ182" s="11">
        <f t="shared" si="39"/>
        <v>140</v>
      </c>
    </row>
    <row r="183" spans="1:36" x14ac:dyDescent="0.25">
      <c r="A183" s="1">
        <v>165</v>
      </c>
      <c r="B183" s="4">
        <v>48</v>
      </c>
      <c r="C183" s="9" t="s">
        <v>574</v>
      </c>
      <c r="D183" s="9" t="s">
        <v>39</v>
      </c>
      <c r="E183" s="9" t="s">
        <v>357</v>
      </c>
      <c r="F183" s="9">
        <v>2845460533</v>
      </c>
      <c r="G183" s="9" t="s">
        <v>299</v>
      </c>
      <c r="H183" s="27"/>
      <c r="I183" s="6">
        <v>8</v>
      </c>
      <c r="J183" s="6">
        <v>8</v>
      </c>
      <c r="K183" s="27"/>
      <c r="L183" s="7">
        <f t="shared" si="40"/>
        <v>0</v>
      </c>
      <c r="M183" s="8" t="str">
        <f>IF(J183=4,RANK(L183,$AA$19:$AA$332,0)+COUNTIF($AA$1:AA182,AA183),"")&amp;IF(J183=5,RANK(L183,$AB$19:$AB$332,0)+COUNTIF($AB$1:AB182,AB183),"")&amp;IF(J183=6,RANK(L183,$AC$19:$AC$332,0)+COUNTIF($AC$1:AC182,AC183),"")&amp;IF(J183=7,RANK(L183,$AD$19:$AD$332,0)+COUNTIF($AD$1:AD182,AD183),"")&amp;IF(J183=8,RANK(L183,$AE$19:$AE$332,0)+COUNTIF($AE$1:AE182,AE183),"")&amp;IF(J183=9,RANK(L183,$AF$19:$AF$332,0)+COUNTIF($AF$1:AF182,AF183),"")&amp;IF(J183=10,RANK(L183,$AG$19:$AG$332,0)+COUNTIF($AG$1:AG182,AG183),"")&amp;IF(J183=11,RANK(L183,$AH$19:$AH$332,0)+COUNTIF($AH$1:AH182,AH183),"")</f>
        <v>165</v>
      </c>
      <c r="N183" s="9" t="s">
        <v>366</v>
      </c>
      <c r="Z183" s="10" t="str">
        <f t="shared" si="29"/>
        <v/>
      </c>
      <c r="AA183" s="10" t="str">
        <f t="shared" si="30"/>
        <v/>
      </c>
      <c r="AB183" s="10" t="str">
        <f t="shared" si="31"/>
        <v/>
      </c>
      <c r="AC183" s="10" t="str">
        <f t="shared" si="32"/>
        <v/>
      </c>
      <c r="AD183" s="10" t="str">
        <f t="shared" si="33"/>
        <v/>
      </c>
      <c r="AE183" s="10">
        <f t="shared" si="34"/>
        <v>0</v>
      </c>
      <c r="AF183" s="10" t="str">
        <f t="shared" si="35"/>
        <v/>
      </c>
      <c r="AG183" s="10" t="str">
        <f t="shared" si="36"/>
        <v/>
      </c>
      <c r="AH183" s="10" t="str">
        <f t="shared" si="37"/>
        <v/>
      </c>
      <c r="AI183" s="13" t="str">
        <f t="shared" si="38"/>
        <v>140</v>
      </c>
      <c r="AJ183" s="11">
        <f t="shared" si="39"/>
        <v>140</v>
      </c>
    </row>
    <row r="184" spans="1:36" x14ac:dyDescent="0.25">
      <c r="A184" s="1">
        <v>166</v>
      </c>
      <c r="B184" s="4">
        <v>48</v>
      </c>
      <c r="C184" s="9" t="s">
        <v>575</v>
      </c>
      <c r="D184" s="9" t="s">
        <v>239</v>
      </c>
      <c r="E184" s="9" t="s">
        <v>244</v>
      </c>
      <c r="F184" s="9">
        <v>4171053394</v>
      </c>
      <c r="G184" s="9" t="s">
        <v>299</v>
      </c>
      <c r="H184" s="27"/>
      <c r="I184" s="6">
        <v>8</v>
      </c>
      <c r="J184" s="6">
        <v>8</v>
      </c>
      <c r="K184" s="27"/>
      <c r="L184" s="7">
        <f t="shared" si="40"/>
        <v>0</v>
      </c>
      <c r="M184" s="8" t="str">
        <f>IF(J184=4,RANK(L184,$AA$19:$AA$332,0)+COUNTIF($AA$1:AA183,AA184),"")&amp;IF(J184=5,RANK(L184,$AB$19:$AB$332,0)+COUNTIF($AB$1:AB183,AB184),"")&amp;IF(J184=6,RANK(L184,$AC$19:$AC$332,0)+COUNTIF($AC$1:AC183,AC184),"")&amp;IF(J184=7,RANK(L184,$AD$19:$AD$332,0)+COUNTIF($AD$1:AD183,AD184),"")&amp;IF(J184=8,RANK(L184,$AE$19:$AE$332,0)+COUNTIF($AE$1:AE183,AE184),"")&amp;IF(J184=9,RANK(L184,$AF$19:$AF$332,0)+COUNTIF($AF$1:AF183,AF184),"")&amp;IF(J184=10,RANK(L184,$AG$19:$AG$332,0)+COUNTIF($AG$1:AG183,AG184),"")&amp;IF(J184=11,RANK(L184,$AH$19:$AH$332,0)+COUNTIF($AH$1:AH183,AH184),"")</f>
        <v>166</v>
      </c>
      <c r="N184" s="9" t="s">
        <v>366</v>
      </c>
      <c r="Z184" s="10" t="str">
        <f t="shared" si="29"/>
        <v/>
      </c>
      <c r="AA184" s="10" t="str">
        <f t="shared" si="30"/>
        <v/>
      </c>
      <c r="AB184" s="10" t="str">
        <f t="shared" si="31"/>
        <v/>
      </c>
      <c r="AC184" s="10" t="str">
        <f t="shared" si="32"/>
        <v/>
      </c>
      <c r="AD184" s="10" t="str">
        <f t="shared" si="33"/>
        <v/>
      </c>
      <c r="AE184" s="10">
        <f t="shared" si="34"/>
        <v>0</v>
      </c>
      <c r="AF184" s="10" t="str">
        <f t="shared" si="35"/>
        <v/>
      </c>
      <c r="AG184" s="10" t="str">
        <f t="shared" si="36"/>
        <v/>
      </c>
      <c r="AH184" s="10" t="str">
        <f t="shared" si="37"/>
        <v/>
      </c>
      <c r="AI184" s="13" t="str">
        <f t="shared" si="38"/>
        <v>140</v>
      </c>
      <c r="AJ184" s="11">
        <f t="shared" si="39"/>
        <v>140</v>
      </c>
    </row>
    <row r="185" spans="1:36" x14ac:dyDescent="0.25">
      <c r="A185" s="1">
        <v>167</v>
      </c>
      <c r="B185" s="4">
        <v>48</v>
      </c>
      <c r="C185" s="9" t="s">
        <v>575</v>
      </c>
      <c r="D185" s="9" t="s">
        <v>149</v>
      </c>
      <c r="E185" s="9" t="s">
        <v>121</v>
      </c>
      <c r="F185" s="9">
        <v>1458286501</v>
      </c>
      <c r="G185" s="9" t="s">
        <v>287</v>
      </c>
      <c r="H185" s="27"/>
      <c r="I185" s="6">
        <v>8</v>
      </c>
      <c r="J185" s="6">
        <v>8</v>
      </c>
      <c r="K185" s="27"/>
      <c r="L185" s="7">
        <f t="shared" si="40"/>
        <v>0</v>
      </c>
      <c r="M185" s="8" t="str">
        <f>IF(J185=4,RANK(L185,$AA$19:$AA$332,0)+COUNTIF($AA$1:AA184,AA185),"")&amp;IF(J185=5,RANK(L185,$AB$19:$AB$332,0)+COUNTIF($AB$1:AB184,AB185),"")&amp;IF(J185=6,RANK(L185,$AC$19:$AC$332,0)+COUNTIF($AC$1:AC184,AC185),"")&amp;IF(J185=7,RANK(L185,$AD$19:$AD$332,0)+COUNTIF($AD$1:AD184,AD185),"")&amp;IF(J185=8,RANK(L185,$AE$19:$AE$332,0)+COUNTIF($AE$1:AE184,AE185),"")&amp;IF(J185=9,RANK(L185,$AF$19:$AF$332,0)+COUNTIF($AF$1:AF184,AF185),"")&amp;IF(J185=10,RANK(L185,$AG$19:$AG$332,0)+COUNTIF($AG$1:AG184,AG185),"")&amp;IF(J185=11,RANK(L185,$AH$19:$AH$332,0)+COUNTIF($AH$1:AH184,AH185),"")</f>
        <v>167</v>
      </c>
      <c r="N185" s="9" t="s">
        <v>366</v>
      </c>
      <c r="Z185" s="10" t="str">
        <f t="shared" si="29"/>
        <v/>
      </c>
      <c r="AA185" s="10" t="str">
        <f t="shared" si="30"/>
        <v/>
      </c>
      <c r="AB185" s="10" t="str">
        <f t="shared" si="31"/>
        <v/>
      </c>
      <c r="AC185" s="10" t="str">
        <f t="shared" si="32"/>
        <v/>
      </c>
      <c r="AD185" s="10" t="str">
        <f t="shared" si="33"/>
        <v/>
      </c>
      <c r="AE185" s="10">
        <f t="shared" si="34"/>
        <v>0</v>
      </c>
      <c r="AF185" s="10" t="str">
        <f t="shared" si="35"/>
        <v/>
      </c>
      <c r="AG185" s="10" t="str">
        <f t="shared" si="36"/>
        <v/>
      </c>
      <c r="AH185" s="10" t="str">
        <f t="shared" si="37"/>
        <v/>
      </c>
      <c r="AI185" s="13" t="str">
        <f t="shared" si="38"/>
        <v>140</v>
      </c>
      <c r="AJ185" s="11">
        <f t="shared" si="39"/>
        <v>140</v>
      </c>
    </row>
    <row r="186" spans="1:36" x14ac:dyDescent="0.25">
      <c r="A186" s="1">
        <v>168</v>
      </c>
      <c r="B186" s="4">
        <v>48</v>
      </c>
      <c r="C186" s="9" t="s">
        <v>576</v>
      </c>
      <c r="D186" s="9" t="s">
        <v>193</v>
      </c>
      <c r="E186" s="9" t="s">
        <v>116</v>
      </c>
      <c r="F186" s="9">
        <v>2117070437</v>
      </c>
      <c r="G186" s="9" t="s">
        <v>299</v>
      </c>
      <c r="H186" s="27"/>
      <c r="I186" s="6">
        <v>8</v>
      </c>
      <c r="J186" s="6">
        <v>8</v>
      </c>
      <c r="K186" s="27"/>
      <c r="L186" s="7">
        <f t="shared" si="40"/>
        <v>0</v>
      </c>
      <c r="M186" s="8" t="str">
        <f>IF(J186=4,RANK(L186,$AA$19:$AA$332,0)+COUNTIF($AA$1:AA185,AA186),"")&amp;IF(J186=5,RANK(L186,$AB$19:$AB$332,0)+COUNTIF($AB$1:AB185,AB186),"")&amp;IF(J186=6,RANK(L186,$AC$19:$AC$332,0)+COUNTIF($AC$1:AC185,AC186),"")&amp;IF(J186=7,RANK(L186,$AD$19:$AD$332,0)+COUNTIF($AD$1:AD185,AD186),"")&amp;IF(J186=8,RANK(L186,$AE$19:$AE$332,0)+COUNTIF($AE$1:AE185,AE186),"")&amp;IF(J186=9,RANK(L186,$AF$19:$AF$332,0)+COUNTIF($AF$1:AF185,AF186),"")&amp;IF(J186=10,RANK(L186,$AG$19:$AG$332,0)+COUNTIF($AG$1:AG185,AG186),"")&amp;IF(J186=11,RANK(L186,$AH$19:$AH$332,0)+COUNTIF($AH$1:AH185,AH186),"")</f>
        <v>168</v>
      </c>
      <c r="N186" s="9" t="s">
        <v>366</v>
      </c>
      <c r="Z186" s="10" t="str">
        <f t="shared" si="29"/>
        <v/>
      </c>
      <c r="AA186" s="10" t="str">
        <f t="shared" si="30"/>
        <v/>
      </c>
      <c r="AB186" s="10" t="str">
        <f t="shared" si="31"/>
        <v/>
      </c>
      <c r="AC186" s="10" t="str">
        <f t="shared" si="32"/>
        <v/>
      </c>
      <c r="AD186" s="10" t="str">
        <f t="shared" si="33"/>
        <v/>
      </c>
      <c r="AE186" s="10">
        <f t="shared" si="34"/>
        <v>0</v>
      </c>
      <c r="AF186" s="10" t="str">
        <f t="shared" si="35"/>
        <v/>
      </c>
      <c r="AG186" s="10" t="str">
        <f t="shared" si="36"/>
        <v/>
      </c>
      <c r="AH186" s="10" t="str">
        <f t="shared" si="37"/>
        <v/>
      </c>
      <c r="AI186" s="13" t="str">
        <f t="shared" si="38"/>
        <v>140</v>
      </c>
      <c r="AJ186" s="11">
        <f t="shared" si="39"/>
        <v>140</v>
      </c>
    </row>
    <row r="187" spans="1:36" x14ac:dyDescent="0.25">
      <c r="A187" s="1">
        <v>169</v>
      </c>
      <c r="B187" s="4">
        <v>48</v>
      </c>
      <c r="C187" s="9" t="s">
        <v>489</v>
      </c>
      <c r="D187" s="9" t="s">
        <v>113</v>
      </c>
      <c r="E187" s="9" t="s">
        <v>126</v>
      </c>
      <c r="F187" s="9">
        <v>2975040162</v>
      </c>
      <c r="G187" s="9" t="s">
        <v>287</v>
      </c>
      <c r="H187" s="27"/>
      <c r="I187" s="6">
        <v>8</v>
      </c>
      <c r="J187" s="6">
        <v>8</v>
      </c>
      <c r="K187" s="27"/>
      <c r="L187" s="7">
        <f t="shared" si="40"/>
        <v>0</v>
      </c>
      <c r="M187" s="8" t="str">
        <f>IF(J187=4,RANK(L187,$AA$19:$AA$332,0)+COUNTIF($AA$1:AA186,AA187),"")&amp;IF(J187=5,RANK(L187,$AB$19:$AB$332,0)+COUNTIF($AB$1:AB186,AB187),"")&amp;IF(J187=6,RANK(L187,$AC$19:$AC$332,0)+COUNTIF($AC$1:AC186,AC187),"")&amp;IF(J187=7,RANK(L187,$AD$19:$AD$332,0)+COUNTIF($AD$1:AD186,AD187),"")&amp;IF(J187=8,RANK(L187,$AE$19:$AE$332,0)+COUNTIF($AE$1:AE186,AE187),"")&amp;IF(J187=9,RANK(L187,$AF$19:$AF$332,0)+COUNTIF($AF$1:AF186,AF187),"")&amp;IF(J187=10,RANK(L187,$AG$19:$AG$332,0)+COUNTIF($AG$1:AG186,AG187),"")&amp;IF(J187=11,RANK(L187,$AH$19:$AH$332,0)+COUNTIF($AH$1:AH186,AH187),"")</f>
        <v>169</v>
      </c>
      <c r="N187" s="9" t="s">
        <v>366</v>
      </c>
      <c r="Z187" s="10" t="str">
        <f t="shared" si="29"/>
        <v/>
      </c>
      <c r="AA187" s="10" t="str">
        <f t="shared" si="30"/>
        <v/>
      </c>
      <c r="AB187" s="10" t="str">
        <f t="shared" si="31"/>
        <v/>
      </c>
      <c r="AC187" s="10" t="str">
        <f t="shared" si="32"/>
        <v/>
      </c>
      <c r="AD187" s="10" t="str">
        <f t="shared" si="33"/>
        <v/>
      </c>
      <c r="AE187" s="10">
        <f t="shared" si="34"/>
        <v>0</v>
      </c>
      <c r="AF187" s="10" t="str">
        <f t="shared" si="35"/>
        <v/>
      </c>
      <c r="AG187" s="10" t="str">
        <f t="shared" si="36"/>
        <v/>
      </c>
      <c r="AH187" s="10" t="str">
        <f t="shared" si="37"/>
        <v/>
      </c>
      <c r="AI187" s="13" t="str">
        <f t="shared" si="38"/>
        <v>140</v>
      </c>
      <c r="AJ187" s="11">
        <f t="shared" si="39"/>
        <v>140</v>
      </c>
    </row>
    <row r="188" spans="1:36" x14ac:dyDescent="0.25">
      <c r="A188" s="1">
        <v>170</v>
      </c>
      <c r="B188" s="4">
        <v>48</v>
      </c>
      <c r="C188" s="9" t="s">
        <v>577</v>
      </c>
      <c r="D188" s="9" t="s">
        <v>115</v>
      </c>
      <c r="E188" s="9" t="s">
        <v>80</v>
      </c>
      <c r="F188" s="9">
        <v>2278468801</v>
      </c>
      <c r="G188" s="9" t="s">
        <v>287</v>
      </c>
      <c r="H188" s="27"/>
      <c r="I188" s="6">
        <v>8</v>
      </c>
      <c r="J188" s="6">
        <v>8</v>
      </c>
      <c r="K188" s="27"/>
      <c r="L188" s="7">
        <f t="shared" si="40"/>
        <v>0</v>
      </c>
      <c r="M188" s="8" t="str">
        <f>IF(J188=4,RANK(L188,$AA$19:$AA$332,0)+COUNTIF($AA$1:AA187,AA188),"")&amp;IF(J188=5,RANK(L188,$AB$19:$AB$332,0)+COUNTIF($AB$1:AB187,AB188),"")&amp;IF(J188=6,RANK(L188,$AC$19:$AC$332,0)+COUNTIF($AC$1:AC187,AC188),"")&amp;IF(J188=7,RANK(L188,$AD$19:$AD$332,0)+COUNTIF($AD$1:AD187,AD188),"")&amp;IF(J188=8,RANK(L188,$AE$19:$AE$332,0)+COUNTIF($AE$1:AE187,AE188),"")&amp;IF(J188=9,RANK(L188,$AF$19:$AF$332,0)+COUNTIF($AF$1:AF187,AF188),"")&amp;IF(J188=10,RANK(L188,$AG$19:$AG$332,0)+COUNTIF($AG$1:AG187,AG188),"")&amp;IF(J188=11,RANK(L188,$AH$19:$AH$332,0)+COUNTIF($AH$1:AH187,AH188),"")</f>
        <v>170</v>
      </c>
      <c r="N188" s="9" t="s">
        <v>366</v>
      </c>
      <c r="Z188" s="10" t="str">
        <f t="shared" si="29"/>
        <v/>
      </c>
      <c r="AA188" s="10" t="str">
        <f t="shared" si="30"/>
        <v/>
      </c>
      <c r="AB188" s="10" t="str">
        <f t="shared" si="31"/>
        <v/>
      </c>
      <c r="AC188" s="10" t="str">
        <f t="shared" si="32"/>
        <v/>
      </c>
      <c r="AD188" s="10" t="str">
        <f t="shared" si="33"/>
        <v/>
      </c>
      <c r="AE188" s="10">
        <f t="shared" si="34"/>
        <v>0</v>
      </c>
      <c r="AF188" s="10" t="str">
        <f t="shared" si="35"/>
        <v/>
      </c>
      <c r="AG188" s="10" t="str">
        <f t="shared" si="36"/>
        <v/>
      </c>
      <c r="AH188" s="10" t="str">
        <f t="shared" si="37"/>
        <v/>
      </c>
      <c r="AI188" s="13" t="str">
        <f t="shared" si="38"/>
        <v>140</v>
      </c>
      <c r="AJ188" s="11">
        <f t="shared" si="39"/>
        <v>140</v>
      </c>
    </row>
    <row r="189" spans="1:36" x14ac:dyDescent="0.25">
      <c r="A189" s="1">
        <v>171</v>
      </c>
      <c r="B189" s="4">
        <v>48</v>
      </c>
      <c r="C189" s="9" t="s">
        <v>578</v>
      </c>
      <c r="D189" s="9" t="s">
        <v>39</v>
      </c>
      <c r="E189" s="9" t="s">
        <v>83</v>
      </c>
      <c r="F189" s="9">
        <v>3919141672</v>
      </c>
      <c r="G189" s="9" t="s">
        <v>299</v>
      </c>
      <c r="H189" s="27"/>
      <c r="I189" s="6">
        <v>8</v>
      </c>
      <c r="J189" s="6">
        <v>8</v>
      </c>
      <c r="K189" s="27"/>
      <c r="L189" s="7">
        <f t="shared" si="40"/>
        <v>0</v>
      </c>
      <c r="M189" s="8" t="str">
        <f>IF(J189=4,RANK(L189,$AA$19:$AA$332,0)+COUNTIF($AA$1:AA188,AA189),"")&amp;IF(J189=5,RANK(L189,$AB$19:$AB$332,0)+COUNTIF($AB$1:AB188,AB189),"")&amp;IF(J189=6,RANK(L189,$AC$19:$AC$332,0)+COUNTIF($AC$1:AC188,AC189),"")&amp;IF(J189=7,RANK(L189,$AD$19:$AD$332,0)+COUNTIF($AD$1:AD188,AD189),"")&amp;IF(J189=8,RANK(L189,$AE$19:$AE$332,0)+COUNTIF($AE$1:AE188,AE189),"")&amp;IF(J189=9,RANK(L189,$AF$19:$AF$332,0)+COUNTIF($AF$1:AF188,AF189),"")&amp;IF(J189=10,RANK(L189,$AG$19:$AG$332,0)+COUNTIF($AG$1:AG188,AG189),"")&amp;IF(J189=11,RANK(L189,$AH$19:$AH$332,0)+COUNTIF($AH$1:AH188,AH189),"")</f>
        <v>171</v>
      </c>
      <c r="N189" s="9" t="s">
        <v>366</v>
      </c>
      <c r="Z189" s="10" t="str">
        <f t="shared" si="29"/>
        <v/>
      </c>
      <c r="AA189" s="10" t="str">
        <f t="shared" si="30"/>
        <v/>
      </c>
      <c r="AB189" s="10" t="str">
        <f t="shared" si="31"/>
        <v/>
      </c>
      <c r="AC189" s="10" t="str">
        <f t="shared" si="32"/>
        <v/>
      </c>
      <c r="AD189" s="10" t="str">
        <f t="shared" si="33"/>
        <v/>
      </c>
      <c r="AE189" s="10">
        <f t="shared" si="34"/>
        <v>0</v>
      </c>
      <c r="AF189" s="10" t="str">
        <f t="shared" si="35"/>
        <v/>
      </c>
      <c r="AG189" s="10" t="str">
        <f t="shared" si="36"/>
        <v/>
      </c>
      <c r="AH189" s="10" t="str">
        <f t="shared" si="37"/>
        <v/>
      </c>
      <c r="AI189" s="13" t="str">
        <f t="shared" si="38"/>
        <v>140</v>
      </c>
      <c r="AJ189" s="11">
        <f t="shared" si="39"/>
        <v>140</v>
      </c>
    </row>
    <row r="190" spans="1:36" x14ac:dyDescent="0.25">
      <c r="A190" s="1">
        <v>172</v>
      </c>
      <c r="B190" s="4">
        <v>48</v>
      </c>
      <c r="C190" s="9" t="s">
        <v>579</v>
      </c>
      <c r="D190" s="9" t="s">
        <v>448</v>
      </c>
      <c r="E190" s="9" t="s">
        <v>76</v>
      </c>
      <c r="F190" s="9">
        <v>1542893423</v>
      </c>
      <c r="G190" s="9" t="s">
        <v>287</v>
      </c>
      <c r="H190" s="27"/>
      <c r="I190" s="6">
        <v>8</v>
      </c>
      <c r="J190" s="6">
        <v>8</v>
      </c>
      <c r="K190" s="27"/>
      <c r="L190" s="7">
        <f t="shared" si="40"/>
        <v>0</v>
      </c>
      <c r="M190" s="8" t="str">
        <f>IF(J190=4,RANK(L190,$AA$19:$AA$332,0)+COUNTIF($AA$1:AA189,AA190),"")&amp;IF(J190=5,RANK(L190,$AB$19:$AB$332,0)+COUNTIF($AB$1:AB189,AB190),"")&amp;IF(J190=6,RANK(L190,$AC$19:$AC$332,0)+COUNTIF($AC$1:AC189,AC190),"")&amp;IF(J190=7,RANK(L190,$AD$19:$AD$332,0)+COUNTIF($AD$1:AD189,AD190),"")&amp;IF(J190=8,RANK(L190,$AE$19:$AE$332,0)+COUNTIF($AE$1:AE189,AE190),"")&amp;IF(J190=9,RANK(L190,$AF$19:$AF$332,0)+COUNTIF($AF$1:AF189,AF190),"")&amp;IF(J190=10,RANK(L190,$AG$19:$AG$332,0)+COUNTIF($AG$1:AG189,AG190),"")&amp;IF(J190=11,RANK(L190,$AH$19:$AH$332,0)+COUNTIF($AH$1:AH189,AH190),"")</f>
        <v>172</v>
      </c>
      <c r="N190" s="9" t="s">
        <v>366</v>
      </c>
      <c r="Z190" s="10" t="str">
        <f t="shared" si="29"/>
        <v/>
      </c>
      <c r="AA190" s="10" t="str">
        <f t="shared" si="30"/>
        <v/>
      </c>
      <c r="AB190" s="10" t="str">
        <f t="shared" si="31"/>
        <v/>
      </c>
      <c r="AC190" s="10" t="str">
        <f t="shared" si="32"/>
        <v/>
      </c>
      <c r="AD190" s="10" t="str">
        <f t="shared" si="33"/>
        <v/>
      </c>
      <c r="AE190" s="10">
        <f t="shared" si="34"/>
        <v>0</v>
      </c>
      <c r="AF190" s="10" t="str">
        <f t="shared" si="35"/>
        <v/>
      </c>
      <c r="AG190" s="10" t="str">
        <f t="shared" si="36"/>
        <v/>
      </c>
      <c r="AH190" s="10" t="str">
        <f t="shared" si="37"/>
        <v/>
      </c>
      <c r="AI190" s="13" t="str">
        <f t="shared" si="38"/>
        <v>140</v>
      </c>
      <c r="AJ190" s="11">
        <f t="shared" si="39"/>
        <v>140</v>
      </c>
    </row>
    <row r="191" spans="1:36" x14ac:dyDescent="0.25">
      <c r="A191" s="1">
        <v>173</v>
      </c>
      <c r="B191" s="4">
        <v>48</v>
      </c>
      <c r="C191" s="9" t="s">
        <v>579</v>
      </c>
      <c r="D191" s="9" t="s">
        <v>30</v>
      </c>
      <c r="E191" s="9" t="s">
        <v>126</v>
      </c>
      <c r="F191" s="9">
        <v>4039744599</v>
      </c>
      <c r="G191" s="9" t="s">
        <v>287</v>
      </c>
      <c r="H191" s="27"/>
      <c r="I191" s="6">
        <v>8</v>
      </c>
      <c r="J191" s="6">
        <v>8</v>
      </c>
      <c r="K191" s="27"/>
      <c r="L191" s="7">
        <f t="shared" si="40"/>
        <v>0</v>
      </c>
      <c r="M191" s="8" t="str">
        <f>IF(J191=4,RANK(L191,$AA$19:$AA$332,0)+COUNTIF($AA$1:AA190,AA191),"")&amp;IF(J191=5,RANK(L191,$AB$19:$AB$332,0)+COUNTIF($AB$1:AB190,AB191),"")&amp;IF(J191=6,RANK(L191,$AC$19:$AC$332,0)+COUNTIF($AC$1:AC190,AC191),"")&amp;IF(J191=7,RANK(L191,$AD$19:$AD$332,0)+COUNTIF($AD$1:AD190,AD191),"")&amp;IF(J191=8,RANK(L191,$AE$19:$AE$332,0)+COUNTIF($AE$1:AE190,AE191),"")&amp;IF(J191=9,RANK(L191,$AF$19:$AF$332,0)+COUNTIF($AF$1:AF190,AF191),"")&amp;IF(J191=10,RANK(L191,$AG$19:$AG$332,0)+COUNTIF($AG$1:AG190,AG191),"")&amp;IF(J191=11,RANK(L191,$AH$19:$AH$332,0)+COUNTIF($AH$1:AH190,AH191),"")</f>
        <v>173</v>
      </c>
      <c r="N191" s="9" t="s">
        <v>366</v>
      </c>
      <c r="Z191" s="10" t="str">
        <f t="shared" si="29"/>
        <v/>
      </c>
      <c r="AA191" s="10" t="str">
        <f t="shared" si="30"/>
        <v/>
      </c>
      <c r="AB191" s="10" t="str">
        <f t="shared" si="31"/>
        <v/>
      </c>
      <c r="AC191" s="10" t="str">
        <f t="shared" si="32"/>
        <v/>
      </c>
      <c r="AD191" s="10" t="str">
        <f t="shared" si="33"/>
        <v/>
      </c>
      <c r="AE191" s="10">
        <f t="shared" si="34"/>
        <v>0</v>
      </c>
      <c r="AF191" s="10" t="str">
        <f t="shared" si="35"/>
        <v/>
      </c>
      <c r="AG191" s="10" t="str">
        <f t="shared" si="36"/>
        <v/>
      </c>
      <c r="AH191" s="10" t="str">
        <f t="shared" si="37"/>
        <v/>
      </c>
      <c r="AI191" s="13" t="str">
        <f t="shared" si="38"/>
        <v>140</v>
      </c>
      <c r="AJ191" s="11">
        <f t="shared" si="39"/>
        <v>140</v>
      </c>
    </row>
    <row r="192" spans="1:36" x14ac:dyDescent="0.25">
      <c r="A192" s="1">
        <v>174</v>
      </c>
      <c r="B192" s="4">
        <v>48</v>
      </c>
      <c r="C192" s="9" t="s">
        <v>580</v>
      </c>
      <c r="D192" s="9" t="s">
        <v>303</v>
      </c>
      <c r="E192" s="9" t="s">
        <v>581</v>
      </c>
      <c r="F192" s="9">
        <v>754032633</v>
      </c>
      <c r="G192" s="9" t="s">
        <v>287</v>
      </c>
      <c r="H192" s="27"/>
      <c r="I192" s="6">
        <v>8</v>
      </c>
      <c r="J192" s="6">
        <v>8</v>
      </c>
      <c r="K192" s="27"/>
      <c r="L192" s="7">
        <f t="shared" si="40"/>
        <v>0</v>
      </c>
      <c r="M192" s="8" t="str">
        <f>IF(J192=4,RANK(L192,$AA$19:$AA$332,0)+COUNTIF($AA$1:AA191,AA192),"")&amp;IF(J192=5,RANK(L192,$AB$19:$AB$332,0)+COUNTIF($AB$1:AB191,AB192),"")&amp;IF(J192=6,RANK(L192,$AC$19:$AC$332,0)+COUNTIF($AC$1:AC191,AC192),"")&amp;IF(J192=7,RANK(L192,$AD$19:$AD$332,0)+COUNTIF($AD$1:AD191,AD192),"")&amp;IF(J192=8,RANK(L192,$AE$19:$AE$332,0)+COUNTIF($AE$1:AE191,AE192),"")&amp;IF(J192=9,RANK(L192,$AF$19:$AF$332,0)+COUNTIF($AF$1:AF191,AF192),"")&amp;IF(J192=10,RANK(L192,$AG$19:$AG$332,0)+COUNTIF($AG$1:AG191,AG192),"")&amp;IF(J192=11,RANK(L192,$AH$19:$AH$332,0)+COUNTIF($AH$1:AH191,AH192),"")</f>
        <v>174</v>
      </c>
      <c r="N192" s="9" t="s">
        <v>366</v>
      </c>
      <c r="Z192" s="10" t="str">
        <f t="shared" si="29"/>
        <v/>
      </c>
      <c r="AA192" s="10" t="str">
        <f t="shared" si="30"/>
        <v/>
      </c>
      <c r="AB192" s="10" t="str">
        <f t="shared" si="31"/>
        <v/>
      </c>
      <c r="AC192" s="10" t="str">
        <f t="shared" si="32"/>
        <v/>
      </c>
      <c r="AD192" s="10" t="str">
        <f t="shared" si="33"/>
        <v/>
      </c>
      <c r="AE192" s="10">
        <f t="shared" si="34"/>
        <v>0</v>
      </c>
      <c r="AF192" s="10" t="str">
        <f t="shared" si="35"/>
        <v/>
      </c>
      <c r="AG192" s="10" t="str">
        <f t="shared" si="36"/>
        <v/>
      </c>
      <c r="AH192" s="10" t="str">
        <f t="shared" si="37"/>
        <v/>
      </c>
      <c r="AI192" s="13" t="str">
        <f t="shared" si="38"/>
        <v>140</v>
      </c>
      <c r="AJ192" s="11">
        <f t="shared" si="39"/>
        <v>140</v>
      </c>
    </row>
    <row r="193" spans="1:36" x14ac:dyDescent="0.25">
      <c r="A193" s="1">
        <v>175</v>
      </c>
      <c r="B193" s="4">
        <v>48</v>
      </c>
      <c r="C193" s="9" t="s">
        <v>582</v>
      </c>
      <c r="D193" s="9" t="s">
        <v>73</v>
      </c>
      <c r="E193" s="9" t="s">
        <v>583</v>
      </c>
      <c r="F193" s="9">
        <v>3597631829</v>
      </c>
      <c r="G193" s="9" t="s">
        <v>299</v>
      </c>
      <c r="H193" s="27"/>
      <c r="I193" s="6">
        <v>8</v>
      </c>
      <c r="J193" s="6">
        <v>8</v>
      </c>
      <c r="K193" s="27"/>
      <c r="L193" s="7">
        <f t="shared" si="40"/>
        <v>0</v>
      </c>
      <c r="M193" s="8" t="str">
        <f>IF(J193=4,RANK(L193,$AA$19:$AA$332,0)+COUNTIF($AA$1:AA192,AA193),"")&amp;IF(J193=5,RANK(L193,$AB$19:$AB$332,0)+COUNTIF($AB$1:AB192,AB193),"")&amp;IF(J193=6,RANK(L193,$AC$19:$AC$332,0)+COUNTIF($AC$1:AC192,AC193),"")&amp;IF(J193=7,RANK(L193,$AD$19:$AD$332,0)+COUNTIF($AD$1:AD192,AD193),"")&amp;IF(J193=8,RANK(L193,$AE$19:$AE$332,0)+COUNTIF($AE$1:AE192,AE193),"")&amp;IF(J193=9,RANK(L193,$AF$19:$AF$332,0)+COUNTIF($AF$1:AF192,AF193),"")&amp;IF(J193=10,RANK(L193,$AG$19:$AG$332,0)+COUNTIF($AG$1:AG192,AG193),"")&amp;IF(J193=11,RANK(L193,$AH$19:$AH$332,0)+COUNTIF($AH$1:AH192,AH193),"")</f>
        <v>175</v>
      </c>
      <c r="N193" s="9" t="s">
        <v>366</v>
      </c>
      <c r="Z193" s="10" t="str">
        <f t="shared" si="29"/>
        <v/>
      </c>
      <c r="AA193" s="10" t="str">
        <f t="shared" si="30"/>
        <v/>
      </c>
      <c r="AB193" s="10" t="str">
        <f t="shared" si="31"/>
        <v/>
      </c>
      <c r="AC193" s="10" t="str">
        <f t="shared" si="32"/>
        <v/>
      </c>
      <c r="AD193" s="10" t="str">
        <f t="shared" si="33"/>
        <v/>
      </c>
      <c r="AE193" s="10">
        <f t="shared" si="34"/>
        <v>0</v>
      </c>
      <c r="AF193" s="10" t="str">
        <f t="shared" si="35"/>
        <v/>
      </c>
      <c r="AG193" s="10" t="str">
        <f t="shared" si="36"/>
        <v/>
      </c>
      <c r="AH193" s="10" t="str">
        <f t="shared" si="37"/>
        <v/>
      </c>
      <c r="AI193" s="13" t="str">
        <f t="shared" si="38"/>
        <v>140</v>
      </c>
      <c r="AJ193" s="11">
        <f t="shared" si="39"/>
        <v>140</v>
      </c>
    </row>
    <row r="194" spans="1:36" x14ac:dyDescent="0.25">
      <c r="A194" s="1">
        <v>176</v>
      </c>
      <c r="B194" s="4">
        <v>48</v>
      </c>
      <c r="C194" s="9" t="s">
        <v>584</v>
      </c>
      <c r="D194" s="9" t="s">
        <v>30</v>
      </c>
      <c r="E194" s="9" t="s">
        <v>209</v>
      </c>
      <c r="F194" s="9">
        <v>1774243309</v>
      </c>
      <c r="G194" s="9" t="s">
        <v>287</v>
      </c>
      <c r="H194" s="27"/>
      <c r="I194" s="6">
        <v>8</v>
      </c>
      <c r="J194" s="6">
        <v>8</v>
      </c>
      <c r="K194" s="27"/>
      <c r="L194" s="7">
        <f t="shared" si="40"/>
        <v>0</v>
      </c>
      <c r="M194" s="8" t="str">
        <f>IF(J194=4,RANK(L194,$AA$19:$AA$332,0)+COUNTIF($AA$1:AA193,AA194),"")&amp;IF(J194=5,RANK(L194,$AB$19:$AB$332,0)+COUNTIF($AB$1:AB193,AB194),"")&amp;IF(J194=6,RANK(L194,$AC$19:$AC$332,0)+COUNTIF($AC$1:AC193,AC194),"")&amp;IF(J194=7,RANK(L194,$AD$19:$AD$332,0)+COUNTIF($AD$1:AD193,AD194),"")&amp;IF(J194=8,RANK(L194,$AE$19:$AE$332,0)+COUNTIF($AE$1:AE193,AE194),"")&amp;IF(J194=9,RANK(L194,$AF$19:$AF$332,0)+COUNTIF($AF$1:AF193,AF194),"")&amp;IF(J194=10,RANK(L194,$AG$19:$AG$332,0)+COUNTIF($AG$1:AG193,AG194),"")&amp;IF(J194=11,RANK(L194,$AH$19:$AH$332,0)+COUNTIF($AH$1:AH193,AH194),"")</f>
        <v>176</v>
      </c>
      <c r="N194" s="9" t="s">
        <v>366</v>
      </c>
      <c r="Z194" s="10" t="str">
        <f t="shared" si="29"/>
        <v/>
      </c>
      <c r="AA194" s="10" t="str">
        <f t="shared" si="30"/>
        <v/>
      </c>
      <c r="AB194" s="10" t="str">
        <f t="shared" si="31"/>
        <v/>
      </c>
      <c r="AC194" s="10" t="str">
        <f t="shared" si="32"/>
        <v/>
      </c>
      <c r="AD194" s="10" t="str">
        <f t="shared" si="33"/>
        <v/>
      </c>
      <c r="AE194" s="10">
        <f t="shared" si="34"/>
        <v>0</v>
      </c>
      <c r="AF194" s="10" t="str">
        <f t="shared" si="35"/>
        <v/>
      </c>
      <c r="AG194" s="10" t="str">
        <f t="shared" si="36"/>
        <v/>
      </c>
      <c r="AH194" s="10" t="str">
        <f t="shared" si="37"/>
        <v/>
      </c>
      <c r="AI194" s="13" t="str">
        <f t="shared" si="38"/>
        <v>140</v>
      </c>
      <c r="AJ194" s="11">
        <f t="shared" si="39"/>
        <v>140</v>
      </c>
    </row>
    <row r="195" spans="1:36" x14ac:dyDescent="0.25">
      <c r="A195" s="1">
        <v>177</v>
      </c>
      <c r="B195" s="4">
        <v>48</v>
      </c>
      <c r="C195" s="9" t="s">
        <v>585</v>
      </c>
      <c r="D195" s="9" t="s">
        <v>204</v>
      </c>
      <c r="E195" s="9" t="s">
        <v>157</v>
      </c>
      <c r="F195" s="9">
        <v>516423035</v>
      </c>
      <c r="G195" s="9" t="s">
        <v>287</v>
      </c>
      <c r="H195" s="27"/>
      <c r="I195" s="6">
        <v>8</v>
      </c>
      <c r="J195" s="6">
        <v>8</v>
      </c>
      <c r="K195" s="27"/>
      <c r="L195" s="7">
        <f t="shared" si="40"/>
        <v>0</v>
      </c>
      <c r="M195" s="8" t="str">
        <f>IF(J195=4,RANK(L195,$AA$19:$AA$332,0)+COUNTIF($AA$1:AA194,AA195),"")&amp;IF(J195=5,RANK(L195,$AB$19:$AB$332,0)+COUNTIF($AB$1:AB194,AB195),"")&amp;IF(J195=6,RANK(L195,$AC$19:$AC$332,0)+COUNTIF($AC$1:AC194,AC195),"")&amp;IF(J195=7,RANK(L195,$AD$19:$AD$332,0)+COUNTIF($AD$1:AD194,AD195),"")&amp;IF(J195=8,RANK(L195,$AE$19:$AE$332,0)+COUNTIF($AE$1:AE194,AE195),"")&amp;IF(J195=9,RANK(L195,$AF$19:$AF$332,0)+COUNTIF($AF$1:AF194,AF195),"")&amp;IF(J195=10,RANK(L195,$AG$19:$AG$332,0)+COUNTIF($AG$1:AG194,AG195),"")&amp;IF(J195=11,RANK(L195,$AH$19:$AH$332,0)+COUNTIF($AH$1:AH194,AH195),"")</f>
        <v>177</v>
      </c>
      <c r="N195" s="9" t="s">
        <v>366</v>
      </c>
      <c r="Z195" s="10" t="str">
        <f t="shared" si="29"/>
        <v/>
      </c>
      <c r="AA195" s="10" t="str">
        <f t="shared" si="30"/>
        <v/>
      </c>
      <c r="AB195" s="10" t="str">
        <f t="shared" si="31"/>
        <v/>
      </c>
      <c r="AC195" s="10" t="str">
        <f t="shared" si="32"/>
        <v/>
      </c>
      <c r="AD195" s="10" t="str">
        <f t="shared" si="33"/>
        <v/>
      </c>
      <c r="AE195" s="10">
        <f t="shared" si="34"/>
        <v>0</v>
      </c>
      <c r="AF195" s="10" t="str">
        <f t="shared" si="35"/>
        <v/>
      </c>
      <c r="AG195" s="10" t="str">
        <f t="shared" si="36"/>
        <v/>
      </c>
      <c r="AH195" s="10" t="str">
        <f t="shared" si="37"/>
        <v/>
      </c>
      <c r="AI195" s="13" t="str">
        <f t="shared" si="38"/>
        <v>140</v>
      </c>
      <c r="AJ195" s="11">
        <f t="shared" si="39"/>
        <v>140</v>
      </c>
    </row>
    <row r="196" spans="1:36" x14ac:dyDescent="0.25">
      <c r="A196" s="1">
        <v>178</v>
      </c>
      <c r="B196" s="4">
        <v>48</v>
      </c>
      <c r="C196" s="9" t="s">
        <v>375</v>
      </c>
      <c r="D196" s="9" t="s">
        <v>193</v>
      </c>
      <c r="E196" s="9" t="s">
        <v>83</v>
      </c>
      <c r="F196" s="9">
        <v>2996111962</v>
      </c>
      <c r="G196" s="9" t="s">
        <v>287</v>
      </c>
      <c r="H196" s="27"/>
      <c r="I196" s="6">
        <v>8</v>
      </c>
      <c r="J196" s="6">
        <v>8</v>
      </c>
      <c r="K196" s="27"/>
      <c r="L196" s="7">
        <f t="shared" si="40"/>
        <v>0</v>
      </c>
      <c r="M196" s="8" t="str">
        <f>IF(J196=4,RANK(L196,$AA$19:$AA$332,0)+COUNTIF($AA$1:AA195,AA196),"")&amp;IF(J196=5,RANK(L196,$AB$19:$AB$332,0)+COUNTIF($AB$1:AB195,AB196),"")&amp;IF(J196=6,RANK(L196,$AC$19:$AC$332,0)+COUNTIF($AC$1:AC195,AC196),"")&amp;IF(J196=7,RANK(L196,$AD$19:$AD$332,0)+COUNTIF($AD$1:AD195,AD196),"")&amp;IF(J196=8,RANK(L196,$AE$19:$AE$332,0)+COUNTIF($AE$1:AE195,AE196),"")&amp;IF(J196=9,RANK(L196,$AF$19:$AF$332,0)+COUNTIF($AF$1:AF195,AF196),"")&amp;IF(J196=10,RANK(L196,$AG$19:$AG$332,0)+COUNTIF($AG$1:AG195,AG196),"")&amp;IF(J196=11,RANK(L196,$AH$19:$AH$332,0)+COUNTIF($AH$1:AH195,AH196),"")</f>
        <v>178</v>
      </c>
      <c r="N196" s="9" t="s">
        <v>366</v>
      </c>
      <c r="Z196" s="10" t="str">
        <f t="shared" si="29"/>
        <v/>
      </c>
      <c r="AA196" s="10" t="str">
        <f t="shared" si="30"/>
        <v/>
      </c>
      <c r="AB196" s="10" t="str">
        <f t="shared" si="31"/>
        <v/>
      </c>
      <c r="AC196" s="10" t="str">
        <f t="shared" si="32"/>
        <v/>
      </c>
      <c r="AD196" s="10" t="str">
        <f t="shared" si="33"/>
        <v/>
      </c>
      <c r="AE196" s="10">
        <f t="shared" si="34"/>
        <v>0</v>
      </c>
      <c r="AF196" s="10" t="str">
        <f t="shared" si="35"/>
        <v/>
      </c>
      <c r="AG196" s="10" t="str">
        <f t="shared" si="36"/>
        <v/>
      </c>
      <c r="AH196" s="10" t="str">
        <f t="shared" si="37"/>
        <v/>
      </c>
      <c r="AI196" s="13" t="str">
        <f t="shared" si="38"/>
        <v>140</v>
      </c>
      <c r="AJ196" s="11">
        <f t="shared" si="39"/>
        <v>140</v>
      </c>
    </row>
    <row r="197" spans="1:36" x14ac:dyDescent="0.25">
      <c r="A197" s="1">
        <v>179</v>
      </c>
      <c r="B197" s="4">
        <v>48</v>
      </c>
      <c r="C197" s="9" t="s">
        <v>543</v>
      </c>
      <c r="D197" s="9" t="s">
        <v>289</v>
      </c>
      <c r="E197" s="9" t="s">
        <v>147</v>
      </c>
      <c r="F197" s="9">
        <v>863667604</v>
      </c>
      <c r="G197" s="9" t="s">
        <v>32</v>
      </c>
      <c r="H197" s="27"/>
      <c r="I197" s="6">
        <v>8</v>
      </c>
      <c r="J197" s="6">
        <v>8</v>
      </c>
      <c r="K197" s="27"/>
      <c r="L197" s="7">
        <f t="shared" si="40"/>
        <v>0</v>
      </c>
      <c r="M197" s="8" t="str">
        <f>IF(J197=4,RANK(L197,$AA$19:$AA$332,0)+COUNTIF($AA$1:AA196,AA197),"")&amp;IF(J197=5,RANK(L197,$AB$19:$AB$332,0)+COUNTIF($AB$1:AB196,AB197),"")&amp;IF(J197=6,RANK(L197,$AC$19:$AC$332,0)+COUNTIF($AC$1:AC196,AC197),"")&amp;IF(J197=7,RANK(L197,$AD$19:$AD$332,0)+COUNTIF($AD$1:AD196,AD197),"")&amp;IF(J197=8,RANK(L197,$AE$19:$AE$332,0)+COUNTIF($AE$1:AE196,AE197),"")&amp;IF(J197=9,RANK(L197,$AF$19:$AF$332,0)+COUNTIF($AF$1:AF196,AF197),"")&amp;IF(J197=10,RANK(L197,$AG$19:$AG$332,0)+COUNTIF($AG$1:AG196,AG197),"")&amp;IF(J197=11,RANK(L197,$AH$19:$AH$332,0)+COUNTIF($AH$1:AH196,AH197),"")</f>
        <v>179</v>
      </c>
      <c r="N197" s="9" t="s">
        <v>366</v>
      </c>
      <c r="Z197" s="10" t="str">
        <f t="shared" si="29"/>
        <v/>
      </c>
      <c r="AA197" s="10" t="str">
        <f t="shared" si="30"/>
        <v/>
      </c>
      <c r="AB197" s="10" t="str">
        <f t="shared" si="31"/>
        <v/>
      </c>
      <c r="AC197" s="10" t="str">
        <f t="shared" si="32"/>
        <v/>
      </c>
      <c r="AD197" s="10" t="str">
        <f t="shared" si="33"/>
        <v/>
      </c>
      <c r="AE197" s="10">
        <f t="shared" si="34"/>
        <v>0</v>
      </c>
      <c r="AF197" s="10" t="str">
        <f t="shared" si="35"/>
        <v/>
      </c>
      <c r="AG197" s="10" t="str">
        <f t="shared" si="36"/>
        <v/>
      </c>
      <c r="AH197" s="10" t="str">
        <f t="shared" si="37"/>
        <v/>
      </c>
      <c r="AI197" s="13" t="str">
        <f t="shared" si="38"/>
        <v>140</v>
      </c>
      <c r="AJ197" s="11">
        <f t="shared" si="39"/>
        <v>140</v>
      </c>
    </row>
    <row r="198" spans="1:36" x14ac:dyDescent="0.25">
      <c r="A198" s="1">
        <v>180</v>
      </c>
      <c r="B198" s="4">
        <v>48</v>
      </c>
      <c r="C198" s="9" t="s">
        <v>586</v>
      </c>
      <c r="D198" s="9" t="s">
        <v>123</v>
      </c>
      <c r="E198" s="9" t="s">
        <v>71</v>
      </c>
      <c r="F198" s="9">
        <v>3314694860</v>
      </c>
      <c r="G198" s="9" t="s">
        <v>287</v>
      </c>
      <c r="H198" s="27"/>
      <c r="I198" s="6">
        <v>8</v>
      </c>
      <c r="J198" s="6">
        <v>8</v>
      </c>
      <c r="K198" s="27"/>
      <c r="L198" s="7">
        <f t="shared" si="40"/>
        <v>0</v>
      </c>
      <c r="M198" s="8" t="str">
        <f>IF(J198=4,RANK(L198,$AA$19:$AA$332,0)+COUNTIF($AA$1:AA197,AA198),"")&amp;IF(J198=5,RANK(L198,$AB$19:$AB$332,0)+COUNTIF($AB$1:AB197,AB198),"")&amp;IF(J198=6,RANK(L198,$AC$19:$AC$332,0)+COUNTIF($AC$1:AC197,AC198),"")&amp;IF(J198=7,RANK(L198,$AD$19:$AD$332,0)+COUNTIF($AD$1:AD197,AD198),"")&amp;IF(J198=8,RANK(L198,$AE$19:$AE$332,0)+COUNTIF($AE$1:AE197,AE198),"")&amp;IF(J198=9,RANK(L198,$AF$19:$AF$332,0)+COUNTIF($AF$1:AF197,AF198),"")&amp;IF(J198=10,RANK(L198,$AG$19:$AG$332,0)+COUNTIF($AG$1:AG197,AG198),"")&amp;IF(J198=11,RANK(L198,$AH$19:$AH$332,0)+COUNTIF($AH$1:AH197,AH198),"")</f>
        <v>180</v>
      </c>
      <c r="N198" s="9" t="s">
        <v>366</v>
      </c>
      <c r="Z198" s="10" t="str">
        <f t="shared" si="29"/>
        <v/>
      </c>
      <c r="AA198" s="10" t="str">
        <f t="shared" si="30"/>
        <v/>
      </c>
      <c r="AB198" s="10" t="str">
        <f t="shared" si="31"/>
        <v/>
      </c>
      <c r="AC198" s="10" t="str">
        <f t="shared" si="32"/>
        <v/>
      </c>
      <c r="AD198" s="10" t="str">
        <f t="shared" si="33"/>
        <v/>
      </c>
      <c r="AE198" s="10">
        <f t="shared" si="34"/>
        <v>0</v>
      </c>
      <c r="AF198" s="10" t="str">
        <f t="shared" si="35"/>
        <v/>
      </c>
      <c r="AG198" s="10" t="str">
        <f t="shared" si="36"/>
        <v/>
      </c>
      <c r="AH198" s="10" t="str">
        <f t="shared" si="37"/>
        <v/>
      </c>
      <c r="AI198" s="13" t="str">
        <f t="shared" si="38"/>
        <v>140</v>
      </c>
      <c r="AJ198" s="11">
        <f t="shared" si="39"/>
        <v>140</v>
      </c>
    </row>
    <row r="199" spans="1:36" x14ac:dyDescent="0.25">
      <c r="A199" s="1">
        <v>181</v>
      </c>
      <c r="B199" s="4">
        <v>48</v>
      </c>
      <c r="C199" s="9" t="s">
        <v>587</v>
      </c>
      <c r="D199" s="9" t="s">
        <v>99</v>
      </c>
      <c r="E199" s="9" t="s">
        <v>64</v>
      </c>
      <c r="F199" s="9">
        <v>2158192856</v>
      </c>
      <c r="G199" s="9" t="s">
        <v>287</v>
      </c>
      <c r="H199" s="27"/>
      <c r="I199" s="6">
        <v>8</v>
      </c>
      <c r="J199" s="6">
        <v>8</v>
      </c>
      <c r="K199" s="27"/>
      <c r="L199" s="7">
        <f t="shared" si="40"/>
        <v>0</v>
      </c>
      <c r="M199" s="8" t="str">
        <f>IF(J199=4,RANK(L199,$AA$19:$AA$332,0)+COUNTIF($AA$1:AA198,AA199),"")&amp;IF(J199=5,RANK(L199,$AB$19:$AB$332,0)+COUNTIF($AB$1:AB198,AB199),"")&amp;IF(J199=6,RANK(L199,$AC$19:$AC$332,0)+COUNTIF($AC$1:AC198,AC199),"")&amp;IF(J199=7,RANK(L199,$AD$19:$AD$332,0)+COUNTIF($AD$1:AD198,AD199),"")&amp;IF(J199=8,RANK(L199,$AE$19:$AE$332,0)+COUNTIF($AE$1:AE198,AE199),"")&amp;IF(J199=9,RANK(L199,$AF$19:$AF$332,0)+COUNTIF($AF$1:AF198,AF199),"")&amp;IF(J199=10,RANK(L199,$AG$19:$AG$332,0)+COUNTIF($AG$1:AG198,AG199),"")&amp;IF(J199=11,RANK(L199,$AH$19:$AH$332,0)+COUNTIF($AH$1:AH198,AH199),"")</f>
        <v>181</v>
      </c>
      <c r="N199" s="9" t="s">
        <v>366</v>
      </c>
      <c r="Z199" s="10" t="str">
        <f t="shared" si="29"/>
        <v/>
      </c>
      <c r="AA199" s="10" t="str">
        <f t="shared" si="30"/>
        <v/>
      </c>
      <c r="AB199" s="10" t="str">
        <f t="shared" si="31"/>
        <v/>
      </c>
      <c r="AC199" s="10" t="str">
        <f t="shared" si="32"/>
        <v/>
      </c>
      <c r="AD199" s="10" t="str">
        <f t="shared" si="33"/>
        <v/>
      </c>
      <c r="AE199" s="10">
        <f t="shared" si="34"/>
        <v>0</v>
      </c>
      <c r="AF199" s="10" t="str">
        <f t="shared" si="35"/>
        <v/>
      </c>
      <c r="AG199" s="10" t="str">
        <f t="shared" si="36"/>
        <v/>
      </c>
      <c r="AH199" s="10" t="str">
        <f t="shared" si="37"/>
        <v/>
      </c>
      <c r="AI199" s="13" t="str">
        <f t="shared" si="38"/>
        <v>140</v>
      </c>
      <c r="AJ199" s="11">
        <f t="shared" si="39"/>
        <v>140</v>
      </c>
    </row>
    <row r="200" spans="1:36" x14ac:dyDescent="0.25">
      <c r="A200" s="1">
        <v>182</v>
      </c>
      <c r="B200" s="4">
        <v>48</v>
      </c>
      <c r="C200" s="9" t="s">
        <v>588</v>
      </c>
      <c r="D200" s="9" t="s">
        <v>589</v>
      </c>
      <c r="E200" s="9" t="s">
        <v>121</v>
      </c>
      <c r="F200" s="9">
        <v>3056327768</v>
      </c>
      <c r="G200" s="9" t="s">
        <v>299</v>
      </c>
      <c r="H200" s="27"/>
      <c r="I200" s="6">
        <v>8</v>
      </c>
      <c r="J200" s="6">
        <v>8</v>
      </c>
      <c r="K200" s="27"/>
      <c r="L200" s="7">
        <f t="shared" si="40"/>
        <v>0</v>
      </c>
      <c r="M200" s="8" t="str">
        <f>IF(J200=4,RANK(L200,$AA$19:$AA$332,0)+COUNTIF($AA$1:AA199,AA200),"")&amp;IF(J200=5,RANK(L200,$AB$19:$AB$332,0)+COUNTIF($AB$1:AB199,AB200),"")&amp;IF(J200=6,RANK(L200,$AC$19:$AC$332,0)+COUNTIF($AC$1:AC199,AC200),"")&amp;IF(J200=7,RANK(L200,$AD$19:$AD$332,0)+COUNTIF($AD$1:AD199,AD200),"")&amp;IF(J200=8,RANK(L200,$AE$19:$AE$332,0)+COUNTIF($AE$1:AE199,AE200),"")&amp;IF(J200=9,RANK(L200,$AF$19:$AF$332,0)+COUNTIF($AF$1:AF199,AF200),"")&amp;IF(J200=10,RANK(L200,$AG$19:$AG$332,0)+COUNTIF($AG$1:AG199,AG200),"")&amp;IF(J200=11,RANK(L200,$AH$19:$AH$332,0)+COUNTIF($AH$1:AH199,AH200),"")</f>
        <v>182</v>
      </c>
      <c r="N200" s="9" t="s">
        <v>366</v>
      </c>
      <c r="Z200" s="10" t="str">
        <f t="shared" si="29"/>
        <v/>
      </c>
      <c r="AA200" s="10" t="str">
        <f t="shared" si="30"/>
        <v/>
      </c>
      <c r="AB200" s="10" t="str">
        <f t="shared" si="31"/>
        <v/>
      </c>
      <c r="AC200" s="10" t="str">
        <f t="shared" si="32"/>
        <v/>
      </c>
      <c r="AD200" s="10" t="str">
        <f t="shared" si="33"/>
        <v/>
      </c>
      <c r="AE200" s="10">
        <f t="shared" si="34"/>
        <v>0</v>
      </c>
      <c r="AF200" s="10" t="str">
        <f t="shared" si="35"/>
        <v/>
      </c>
      <c r="AG200" s="10" t="str">
        <f t="shared" si="36"/>
        <v/>
      </c>
      <c r="AH200" s="10" t="str">
        <f t="shared" si="37"/>
        <v/>
      </c>
      <c r="AI200" s="13" t="str">
        <f t="shared" si="38"/>
        <v>140</v>
      </c>
      <c r="AJ200" s="11">
        <f t="shared" si="39"/>
        <v>140</v>
      </c>
    </row>
    <row r="201" spans="1:36" x14ac:dyDescent="0.25">
      <c r="A201" s="1">
        <v>183</v>
      </c>
      <c r="B201" s="4">
        <v>48</v>
      </c>
      <c r="C201" s="9" t="s">
        <v>590</v>
      </c>
      <c r="D201" s="9" t="s">
        <v>188</v>
      </c>
      <c r="E201" s="9" t="s">
        <v>157</v>
      </c>
      <c r="F201" s="9">
        <v>1553689462</v>
      </c>
      <c r="G201" s="9" t="s">
        <v>287</v>
      </c>
      <c r="H201" s="27"/>
      <c r="I201" s="6">
        <v>8</v>
      </c>
      <c r="J201" s="6">
        <v>8</v>
      </c>
      <c r="K201" s="27"/>
      <c r="L201" s="7">
        <f t="shared" si="40"/>
        <v>0</v>
      </c>
      <c r="M201" s="8" t="str">
        <f>IF(J201=4,RANK(L201,$AA$19:$AA$332,0)+COUNTIF($AA$1:AA200,AA201),"")&amp;IF(J201=5,RANK(L201,$AB$19:$AB$332,0)+COUNTIF($AB$1:AB200,AB201),"")&amp;IF(J201=6,RANK(L201,$AC$19:$AC$332,0)+COUNTIF($AC$1:AC200,AC201),"")&amp;IF(J201=7,RANK(L201,$AD$19:$AD$332,0)+COUNTIF($AD$1:AD200,AD201),"")&amp;IF(J201=8,RANK(L201,$AE$19:$AE$332,0)+COUNTIF($AE$1:AE200,AE201),"")&amp;IF(J201=9,RANK(L201,$AF$19:$AF$332,0)+COUNTIF($AF$1:AF200,AF201),"")&amp;IF(J201=10,RANK(L201,$AG$19:$AG$332,0)+COUNTIF($AG$1:AG200,AG201),"")&amp;IF(J201=11,RANK(L201,$AH$19:$AH$332,0)+COUNTIF($AH$1:AH200,AH201),"")</f>
        <v>183</v>
      </c>
      <c r="N201" s="9" t="s">
        <v>366</v>
      </c>
      <c r="Z201" s="10" t="str">
        <f t="shared" si="29"/>
        <v/>
      </c>
      <c r="AA201" s="10" t="str">
        <f t="shared" si="30"/>
        <v/>
      </c>
      <c r="AB201" s="10" t="str">
        <f t="shared" si="31"/>
        <v/>
      </c>
      <c r="AC201" s="10" t="str">
        <f t="shared" si="32"/>
        <v/>
      </c>
      <c r="AD201" s="10" t="str">
        <f t="shared" si="33"/>
        <v/>
      </c>
      <c r="AE201" s="10">
        <f t="shared" si="34"/>
        <v>0</v>
      </c>
      <c r="AF201" s="10" t="str">
        <f t="shared" si="35"/>
        <v/>
      </c>
      <c r="AG201" s="10" t="str">
        <f t="shared" si="36"/>
        <v/>
      </c>
      <c r="AH201" s="10" t="str">
        <f t="shared" si="37"/>
        <v/>
      </c>
      <c r="AI201" s="13" t="str">
        <f t="shared" si="38"/>
        <v>140</v>
      </c>
      <c r="AJ201" s="11">
        <f t="shared" si="39"/>
        <v>140</v>
      </c>
    </row>
    <row r="202" spans="1:36" x14ac:dyDescent="0.25">
      <c r="A202" s="1">
        <v>184</v>
      </c>
      <c r="B202" s="4">
        <v>48</v>
      </c>
      <c r="C202" s="9" t="s">
        <v>591</v>
      </c>
      <c r="D202" s="9" t="s">
        <v>204</v>
      </c>
      <c r="E202" s="9" t="s">
        <v>592</v>
      </c>
      <c r="F202" s="9">
        <v>3559270126</v>
      </c>
      <c r="G202" s="9" t="s">
        <v>299</v>
      </c>
      <c r="H202" s="27"/>
      <c r="I202" s="6">
        <v>8</v>
      </c>
      <c r="J202" s="6">
        <v>8</v>
      </c>
      <c r="K202" s="27"/>
      <c r="L202" s="7">
        <f t="shared" si="40"/>
        <v>0</v>
      </c>
      <c r="M202" s="8" t="str">
        <f>IF(J202=4,RANK(L202,$AA$19:$AA$332,0)+COUNTIF($AA$1:AA201,AA202),"")&amp;IF(J202=5,RANK(L202,$AB$19:$AB$332,0)+COUNTIF($AB$1:AB201,AB202),"")&amp;IF(J202=6,RANK(L202,$AC$19:$AC$332,0)+COUNTIF($AC$1:AC201,AC202),"")&amp;IF(J202=7,RANK(L202,$AD$19:$AD$332,0)+COUNTIF($AD$1:AD201,AD202),"")&amp;IF(J202=8,RANK(L202,$AE$19:$AE$332,0)+COUNTIF($AE$1:AE201,AE202),"")&amp;IF(J202=9,RANK(L202,$AF$19:$AF$332,0)+COUNTIF($AF$1:AF201,AF202),"")&amp;IF(J202=10,RANK(L202,$AG$19:$AG$332,0)+COUNTIF($AG$1:AG201,AG202),"")&amp;IF(J202=11,RANK(L202,$AH$19:$AH$332,0)+COUNTIF($AH$1:AH201,AH202),"")</f>
        <v>184</v>
      </c>
      <c r="N202" s="9" t="s">
        <v>366</v>
      </c>
      <c r="Z202" s="10" t="str">
        <f t="shared" si="29"/>
        <v/>
      </c>
      <c r="AA202" s="10" t="str">
        <f t="shared" si="30"/>
        <v/>
      </c>
      <c r="AB202" s="10" t="str">
        <f t="shared" si="31"/>
        <v/>
      </c>
      <c r="AC202" s="10" t="str">
        <f t="shared" si="32"/>
        <v/>
      </c>
      <c r="AD202" s="10" t="str">
        <f t="shared" si="33"/>
        <v/>
      </c>
      <c r="AE202" s="10">
        <f t="shared" si="34"/>
        <v>0</v>
      </c>
      <c r="AF202" s="10" t="str">
        <f t="shared" si="35"/>
        <v/>
      </c>
      <c r="AG202" s="10" t="str">
        <f t="shared" si="36"/>
        <v/>
      </c>
      <c r="AH202" s="10" t="str">
        <f t="shared" si="37"/>
        <v/>
      </c>
      <c r="AI202" s="13" t="str">
        <f t="shared" si="38"/>
        <v>140</v>
      </c>
      <c r="AJ202" s="11">
        <f t="shared" si="39"/>
        <v>140</v>
      </c>
    </row>
    <row r="203" spans="1:36" x14ac:dyDescent="0.25">
      <c r="A203" s="1">
        <v>185</v>
      </c>
      <c r="B203" s="4">
        <v>48</v>
      </c>
      <c r="C203" s="9" t="s">
        <v>593</v>
      </c>
      <c r="D203" s="9" t="s">
        <v>88</v>
      </c>
      <c r="E203" s="9" t="s">
        <v>76</v>
      </c>
      <c r="F203" s="9">
        <v>4154742862</v>
      </c>
      <c r="G203" s="9" t="s">
        <v>287</v>
      </c>
      <c r="H203" s="27"/>
      <c r="I203" s="6">
        <v>8</v>
      </c>
      <c r="J203" s="6">
        <v>8</v>
      </c>
      <c r="K203" s="27"/>
      <c r="L203" s="7">
        <f t="shared" si="40"/>
        <v>0</v>
      </c>
      <c r="M203" s="8" t="str">
        <f>IF(J203=4,RANK(L203,$AA$19:$AA$332,0)+COUNTIF($AA$1:AA202,AA203),"")&amp;IF(J203=5,RANK(L203,$AB$19:$AB$332,0)+COUNTIF($AB$1:AB202,AB203),"")&amp;IF(J203=6,RANK(L203,$AC$19:$AC$332,0)+COUNTIF($AC$1:AC202,AC203),"")&amp;IF(J203=7,RANK(L203,$AD$19:$AD$332,0)+COUNTIF($AD$1:AD202,AD203),"")&amp;IF(J203=8,RANK(L203,$AE$19:$AE$332,0)+COUNTIF($AE$1:AE202,AE203),"")&amp;IF(J203=9,RANK(L203,$AF$19:$AF$332,0)+COUNTIF($AF$1:AF202,AF203),"")&amp;IF(J203=10,RANK(L203,$AG$19:$AG$332,0)+COUNTIF($AG$1:AG202,AG203),"")&amp;IF(J203=11,RANK(L203,$AH$19:$AH$332,0)+COUNTIF($AH$1:AH202,AH203),"")</f>
        <v>185</v>
      </c>
      <c r="N203" s="9" t="s">
        <v>366</v>
      </c>
      <c r="Z203" s="10" t="str">
        <f t="shared" si="29"/>
        <v/>
      </c>
      <c r="AA203" s="10" t="str">
        <f t="shared" si="30"/>
        <v/>
      </c>
      <c r="AB203" s="10" t="str">
        <f t="shared" si="31"/>
        <v/>
      </c>
      <c r="AC203" s="10" t="str">
        <f t="shared" si="32"/>
        <v/>
      </c>
      <c r="AD203" s="10" t="str">
        <f t="shared" si="33"/>
        <v/>
      </c>
      <c r="AE203" s="10">
        <f t="shared" si="34"/>
        <v>0</v>
      </c>
      <c r="AF203" s="10" t="str">
        <f t="shared" si="35"/>
        <v/>
      </c>
      <c r="AG203" s="10" t="str">
        <f t="shared" si="36"/>
        <v/>
      </c>
      <c r="AH203" s="10" t="str">
        <f t="shared" si="37"/>
        <v/>
      </c>
      <c r="AI203" s="13" t="str">
        <f t="shared" si="38"/>
        <v>140</v>
      </c>
      <c r="AJ203" s="11">
        <f t="shared" si="39"/>
        <v>140</v>
      </c>
    </row>
    <row r="204" spans="1:36" x14ac:dyDescent="0.25">
      <c r="A204" s="1">
        <v>186</v>
      </c>
      <c r="B204" s="4">
        <v>48</v>
      </c>
      <c r="C204" s="9" t="s">
        <v>594</v>
      </c>
      <c r="D204" s="9" t="s">
        <v>435</v>
      </c>
      <c r="E204" s="9" t="s">
        <v>159</v>
      </c>
      <c r="F204" s="9">
        <v>1856834036</v>
      </c>
      <c r="G204" s="9" t="s">
        <v>287</v>
      </c>
      <c r="H204" s="27"/>
      <c r="I204" s="6">
        <v>8</v>
      </c>
      <c r="J204" s="6">
        <v>8</v>
      </c>
      <c r="K204" s="27"/>
      <c r="L204" s="7">
        <f t="shared" si="40"/>
        <v>0</v>
      </c>
      <c r="M204" s="8" t="str">
        <f>IF(J204=4,RANK(L204,$AA$19:$AA$332,0)+COUNTIF($AA$1:AA203,AA204),"")&amp;IF(J204=5,RANK(L204,$AB$19:$AB$332,0)+COUNTIF($AB$1:AB203,AB204),"")&amp;IF(J204=6,RANK(L204,$AC$19:$AC$332,0)+COUNTIF($AC$1:AC203,AC204),"")&amp;IF(J204=7,RANK(L204,$AD$19:$AD$332,0)+COUNTIF($AD$1:AD203,AD204),"")&amp;IF(J204=8,RANK(L204,$AE$19:$AE$332,0)+COUNTIF($AE$1:AE203,AE204),"")&amp;IF(J204=9,RANK(L204,$AF$19:$AF$332,0)+COUNTIF($AF$1:AF203,AF204),"")&amp;IF(J204=10,RANK(L204,$AG$19:$AG$332,0)+COUNTIF($AG$1:AG203,AG204),"")&amp;IF(J204=11,RANK(L204,$AH$19:$AH$332,0)+COUNTIF($AH$1:AH203,AH204),"")</f>
        <v>186</v>
      </c>
      <c r="N204" s="9" t="s">
        <v>366</v>
      </c>
      <c r="Z204" s="10" t="str">
        <f t="shared" si="29"/>
        <v/>
      </c>
      <c r="AA204" s="10" t="str">
        <f t="shared" si="30"/>
        <v/>
      </c>
      <c r="AB204" s="10" t="str">
        <f t="shared" si="31"/>
        <v/>
      </c>
      <c r="AC204" s="10" t="str">
        <f t="shared" si="32"/>
        <v/>
      </c>
      <c r="AD204" s="10" t="str">
        <f t="shared" si="33"/>
        <v/>
      </c>
      <c r="AE204" s="10">
        <f t="shared" si="34"/>
        <v>0</v>
      </c>
      <c r="AF204" s="10" t="str">
        <f t="shared" si="35"/>
        <v/>
      </c>
      <c r="AG204" s="10" t="str">
        <f t="shared" si="36"/>
        <v/>
      </c>
      <c r="AH204" s="10" t="str">
        <f t="shared" si="37"/>
        <v/>
      </c>
      <c r="AI204" s="13" t="str">
        <f t="shared" si="38"/>
        <v>140</v>
      </c>
      <c r="AJ204" s="11">
        <f t="shared" si="39"/>
        <v>140</v>
      </c>
    </row>
    <row r="205" spans="1:36" x14ac:dyDescent="0.25">
      <c r="A205" s="1">
        <v>187</v>
      </c>
      <c r="B205" s="4">
        <v>48</v>
      </c>
      <c r="C205" s="9" t="s">
        <v>595</v>
      </c>
      <c r="D205" s="9" t="s">
        <v>292</v>
      </c>
      <c r="E205" s="9" t="s">
        <v>157</v>
      </c>
      <c r="F205" s="9">
        <v>731667424</v>
      </c>
      <c r="G205" s="9" t="s">
        <v>287</v>
      </c>
      <c r="H205" s="27"/>
      <c r="I205" s="6">
        <v>8</v>
      </c>
      <c r="J205" s="6">
        <v>8</v>
      </c>
      <c r="K205" s="27"/>
      <c r="L205" s="7">
        <f t="shared" si="40"/>
        <v>0</v>
      </c>
      <c r="M205" s="8" t="str">
        <f>IF(J205=4,RANK(L205,$AA$19:$AA$332,0)+COUNTIF($AA$1:AA204,AA205),"")&amp;IF(J205=5,RANK(L205,$AB$19:$AB$332,0)+COUNTIF($AB$1:AB204,AB205),"")&amp;IF(J205=6,RANK(L205,$AC$19:$AC$332,0)+COUNTIF($AC$1:AC204,AC205),"")&amp;IF(J205=7,RANK(L205,$AD$19:$AD$332,0)+COUNTIF($AD$1:AD204,AD205),"")&amp;IF(J205=8,RANK(L205,$AE$19:$AE$332,0)+COUNTIF($AE$1:AE204,AE205),"")&amp;IF(J205=9,RANK(L205,$AF$19:$AF$332,0)+COUNTIF($AF$1:AF204,AF205),"")&amp;IF(J205=10,RANK(L205,$AG$19:$AG$332,0)+COUNTIF($AG$1:AG204,AG205),"")&amp;IF(J205=11,RANK(L205,$AH$19:$AH$332,0)+COUNTIF($AH$1:AH204,AH205),"")</f>
        <v>187</v>
      </c>
      <c r="N205" s="9" t="s">
        <v>366</v>
      </c>
      <c r="Z205" s="10" t="str">
        <f t="shared" si="29"/>
        <v/>
      </c>
      <c r="AA205" s="10" t="str">
        <f t="shared" si="30"/>
        <v/>
      </c>
      <c r="AB205" s="10" t="str">
        <f t="shared" si="31"/>
        <v/>
      </c>
      <c r="AC205" s="10" t="str">
        <f t="shared" si="32"/>
        <v/>
      </c>
      <c r="AD205" s="10" t="str">
        <f t="shared" si="33"/>
        <v/>
      </c>
      <c r="AE205" s="10">
        <f t="shared" si="34"/>
        <v>0</v>
      </c>
      <c r="AF205" s="10" t="str">
        <f t="shared" si="35"/>
        <v/>
      </c>
      <c r="AG205" s="10" t="str">
        <f t="shared" si="36"/>
        <v/>
      </c>
      <c r="AH205" s="10" t="str">
        <f t="shared" si="37"/>
        <v/>
      </c>
      <c r="AI205" s="13" t="str">
        <f t="shared" si="38"/>
        <v>140</v>
      </c>
      <c r="AJ205" s="11">
        <f t="shared" si="39"/>
        <v>140</v>
      </c>
    </row>
    <row r="206" spans="1:36" x14ac:dyDescent="0.25">
      <c r="A206" s="1">
        <v>188</v>
      </c>
      <c r="B206" s="4">
        <v>48</v>
      </c>
      <c r="C206" s="9" t="s">
        <v>596</v>
      </c>
      <c r="D206" s="9" t="s">
        <v>154</v>
      </c>
      <c r="E206" s="9" t="s">
        <v>31</v>
      </c>
      <c r="F206" s="9">
        <v>430586210</v>
      </c>
      <c r="G206" s="9" t="s">
        <v>287</v>
      </c>
      <c r="H206" s="27"/>
      <c r="I206" s="6">
        <v>8</v>
      </c>
      <c r="J206" s="6">
        <v>8</v>
      </c>
      <c r="K206" s="27"/>
      <c r="L206" s="7">
        <f t="shared" si="40"/>
        <v>0</v>
      </c>
      <c r="M206" s="8" t="str">
        <f>IF(J206=4,RANK(L206,$AA$19:$AA$332,0)+COUNTIF($AA$1:AA205,AA206),"")&amp;IF(J206=5,RANK(L206,$AB$19:$AB$332,0)+COUNTIF($AB$1:AB205,AB206),"")&amp;IF(J206=6,RANK(L206,$AC$19:$AC$332,0)+COUNTIF($AC$1:AC205,AC206),"")&amp;IF(J206=7,RANK(L206,$AD$19:$AD$332,0)+COUNTIF($AD$1:AD205,AD206),"")&amp;IF(J206=8,RANK(L206,$AE$19:$AE$332,0)+COUNTIF($AE$1:AE205,AE206),"")&amp;IF(J206=9,RANK(L206,$AF$19:$AF$332,0)+COUNTIF($AF$1:AF205,AF206),"")&amp;IF(J206=10,RANK(L206,$AG$19:$AG$332,0)+COUNTIF($AG$1:AG205,AG206),"")&amp;IF(J206=11,RANK(L206,$AH$19:$AH$332,0)+COUNTIF($AH$1:AH205,AH206),"")</f>
        <v>188</v>
      </c>
      <c r="N206" s="9" t="s">
        <v>366</v>
      </c>
      <c r="Z206" s="10" t="str">
        <f t="shared" si="29"/>
        <v/>
      </c>
      <c r="AA206" s="10" t="str">
        <f t="shared" si="30"/>
        <v/>
      </c>
      <c r="AB206" s="10" t="str">
        <f t="shared" si="31"/>
        <v/>
      </c>
      <c r="AC206" s="10" t="str">
        <f t="shared" si="32"/>
        <v/>
      </c>
      <c r="AD206" s="10" t="str">
        <f t="shared" si="33"/>
        <v/>
      </c>
      <c r="AE206" s="10">
        <f t="shared" si="34"/>
        <v>0</v>
      </c>
      <c r="AF206" s="10" t="str">
        <f t="shared" si="35"/>
        <v/>
      </c>
      <c r="AG206" s="10" t="str">
        <f t="shared" si="36"/>
        <v/>
      </c>
      <c r="AH206" s="10" t="str">
        <f t="shared" si="37"/>
        <v/>
      </c>
      <c r="AI206" s="13" t="str">
        <f t="shared" si="38"/>
        <v>140</v>
      </c>
      <c r="AJ206" s="11">
        <f t="shared" si="39"/>
        <v>140</v>
      </c>
    </row>
    <row r="207" spans="1:36" x14ac:dyDescent="0.25">
      <c r="A207" s="1">
        <v>189</v>
      </c>
      <c r="B207" s="4">
        <v>48</v>
      </c>
      <c r="C207" s="9" t="s">
        <v>597</v>
      </c>
      <c r="D207" s="9" t="s">
        <v>30</v>
      </c>
      <c r="E207" s="9" t="s">
        <v>164</v>
      </c>
      <c r="F207" s="9">
        <v>3139651185</v>
      </c>
      <c r="G207" s="9" t="s">
        <v>287</v>
      </c>
      <c r="H207" s="27"/>
      <c r="I207" s="6">
        <v>8</v>
      </c>
      <c r="J207" s="6">
        <v>8</v>
      </c>
      <c r="K207" s="27"/>
      <c r="L207" s="7">
        <f t="shared" si="40"/>
        <v>0</v>
      </c>
      <c r="M207" s="8" t="str">
        <f>IF(J207=4,RANK(L207,$AA$19:$AA$332,0)+COUNTIF($AA$1:AA206,AA207),"")&amp;IF(J207=5,RANK(L207,$AB$19:$AB$332,0)+COUNTIF($AB$1:AB206,AB207),"")&amp;IF(J207=6,RANK(L207,$AC$19:$AC$332,0)+COUNTIF($AC$1:AC206,AC207),"")&amp;IF(J207=7,RANK(L207,$AD$19:$AD$332,0)+COUNTIF($AD$1:AD206,AD207),"")&amp;IF(J207=8,RANK(L207,$AE$19:$AE$332,0)+COUNTIF($AE$1:AE206,AE207),"")&amp;IF(J207=9,RANK(L207,$AF$19:$AF$332,0)+COUNTIF($AF$1:AF206,AF207),"")&amp;IF(J207=10,RANK(L207,$AG$19:$AG$332,0)+COUNTIF($AG$1:AG206,AG207),"")&amp;IF(J207=11,RANK(L207,$AH$19:$AH$332,0)+COUNTIF($AH$1:AH206,AH207),"")</f>
        <v>189</v>
      </c>
      <c r="N207" s="9" t="s">
        <v>366</v>
      </c>
      <c r="Z207" s="10" t="str">
        <f t="shared" si="29"/>
        <v/>
      </c>
      <c r="AA207" s="10" t="str">
        <f t="shared" si="30"/>
        <v/>
      </c>
      <c r="AB207" s="10" t="str">
        <f t="shared" si="31"/>
        <v/>
      </c>
      <c r="AC207" s="10" t="str">
        <f t="shared" si="32"/>
        <v/>
      </c>
      <c r="AD207" s="10" t="str">
        <f t="shared" si="33"/>
        <v/>
      </c>
      <c r="AE207" s="10">
        <f t="shared" si="34"/>
        <v>0</v>
      </c>
      <c r="AF207" s="10" t="str">
        <f t="shared" si="35"/>
        <v/>
      </c>
      <c r="AG207" s="10" t="str">
        <f t="shared" si="36"/>
        <v/>
      </c>
      <c r="AH207" s="10" t="str">
        <f t="shared" si="37"/>
        <v/>
      </c>
      <c r="AI207" s="13" t="str">
        <f t="shared" si="38"/>
        <v>140</v>
      </c>
      <c r="AJ207" s="11">
        <f t="shared" si="39"/>
        <v>140</v>
      </c>
    </row>
    <row r="208" spans="1:36" x14ac:dyDescent="0.25">
      <c r="A208" s="1">
        <v>190</v>
      </c>
      <c r="B208" s="4">
        <v>48</v>
      </c>
      <c r="C208" s="9" t="s">
        <v>598</v>
      </c>
      <c r="D208" s="9" t="s">
        <v>599</v>
      </c>
      <c r="E208" s="9" t="s">
        <v>86</v>
      </c>
      <c r="F208" s="9">
        <v>2299864307</v>
      </c>
      <c r="G208" s="9" t="s">
        <v>287</v>
      </c>
      <c r="H208" s="27"/>
      <c r="I208" s="6">
        <v>8</v>
      </c>
      <c r="J208" s="6">
        <v>8</v>
      </c>
      <c r="K208" s="27"/>
      <c r="L208" s="7">
        <f t="shared" si="40"/>
        <v>0</v>
      </c>
      <c r="M208" s="8" t="str">
        <f>IF(J208=4,RANK(L208,$AA$19:$AA$332,0)+COUNTIF($AA$1:AA207,AA208),"")&amp;IF(J208=5,RANK(L208,$AB$19:$AB$332,0)+COUNTIF($AB$1:AB207,AB208),"")&amp;IF(J208=6,RANK(L208,$AC$19:$AC$332,0)+COUNTIF($AC$1:AC207,AC208),"")&amp;IF(J208=7,RANK(L208,$AD$19:$AD$332,0)+COUNTIF($AD$1:AD207,AD208),"")&amp;IF(J208=8,RANK(L208,$AE$19:$AE$332,0)+COUNTIF($AE$1:AE207,AE208),"")&amp;IF(J208=9,RANK(L208,$AF$19:$AF$332,0)+COUNTIF($AF$1:AF207,AF208),"")&amp;IF(J208=10,RANK(L208,$AG$19:$AG$332,0)+COUNTIF($AG$1:AG207,AG208),"")&amp;IF(J208=11,RANK(L208,$AH$19:$AH$332,0)+COUNTIF($AH$1:AH207,AH208),"")</f>
        <v>190</v>
      </c>
      <c r="N208" s="9" t="s">
        <v>366</v>
      </c>
      <c r="Z208" s="10" t="str">
        <f t="shared" si="29"/>
        <v/>
      </c>
      <c r="AA208" s="10" t="str">
        <f t="shared" si="30"/>
        <v/>
      </c>
      <c r="AB208" s="10" t="str">
        <f t="shared" si="31"/>
        <v/>
      </c>
      <c r="AC208" s="10" t="str">
        <f t="shared" si="32"/>
        <v/>
      </c>
      <c r="AD208" s="10" t="str">
        <f t="shared" si="33"/>
        <v/>
      </c>
      <c r="AE208" s="10">
        <f t="shared" si="34"/>
        <v>0</v>
      </c>
      <c r="AF208" s="10" t="str">
        <f t="shared" si="35"/>
        <v/>
      </c>
      <c r="AG208" s="10" t="str">
        <f t="shared" si="36"/>
        <v/>
      </c>
      <c r="AH208" s="10" t="str">
        <f t="shared" si="37"/>
        <v/>
      </c>
      <c r="AI208" s="13" t="str">
        <f t="shared" si="38"/>
        <v>140</v>
      </c>
      <c r="AJ208" s="11">
        <f t="shared" si="39"/>
        <v>140</v>
      </c>
    </row>
    <row r="209" spans="1:36" x14ac:dyDescent="0.25">
      <c r="A209" s="1">
        <v>191</v>
      </c>
      <c r="B209" s="4">
        <v>48</v>
      </c>
      <c r="C209" s="9" t="s">
        <v>600</v>
      </c>
      <c r="D209" s="9" t="s">
        <v>39</v>
      </c>
      <c r="E209" s="9" t="s">
        <v>357</v>
      </c>
      <c r="F209" s="9">
        <v>3424941799</v>
      </c>
      <c r="G209" s="9" t="s">
        <v>287</v>
      </c>
      <c r="H209" s="27"/>
      <c r="I209" s="6">
        <v>8</v>
      </c>
      <c r="J209" s="6">
        <v>8</v>
      </c>
      <c r="K209" s="27"/>
      <c r="L209" s="7">
        <f t="shared" si="40"/>
        <v>0</v>
      </c>
      <c r="M209" s="8" t="str">
        <f>IF(J209=4,RANK(L209,$AA$19:$AA$332,0)+COUNTIF($AA$1:AA208,AA209),"")&amp;IF(J209=5,RANK(L209,$AB$19:$AB$332,0)+COUNTIF($AB$1:AB208,AB209),"")&amp;IF(J209=6,RANK(L209,$AC$19:$AC$332,0)+COUNTIF($AC$1:AC208,AC209),"")&amp;IF(J209=7,RANK(L209,$AD$19:$AD$332,0)+COUNTIF($AD$1:AD208,AD209),"")&amp;IF(J209=8,RANK(L209,$AE$19:$AE$332,0)+COUNTIF($AE$1:AE208,AE209),"")&amp;IF(J209=9,RANK(L209,$AF$19:$AF$332,0)+COUNTIF($AF$1:AF208,AF209),"")&amp;IF(J209=10,RANK(L209,$AG$19:$AG$332,0)+COUNTIF($AG$1:AG208,AG209),"")&amp;IF(J209=11,RANK(L209,$AH$19:$AH$332,0)+COUNTIF($AH$1:AH208,AH209),"")</f>
        <v>191</v>
      </c>
      <c r="N209" s="9" t="s">
        <v>366</v>
      </c>
      <c r="Z209" s="10" t="str">
        <f t="shared" si="29"/>
        <v/>
      </c>
      <c r="AA209" s="10" t="str">
        <f t="shared" si="30"/>
        <v/>
      </c>
      <c r="AB209" s="10" t="str">
        <f t="shared" si="31"/>
        <v/>
      </c>
      <c r="AC209" s="10" t="str">
        <f t="shared" si="32"/>
        <v/>
      </c>
      <c r="AD209" s="10" t="str">
        <f t="shared" si="33"/>
        <v/>
      </c>
      <c r="AE209" s="10">
        <f t="shared" si="34"/>
        <v>0</v>
      </c>
      <c r="AF209" s="10" t="str">
        <f t="shared" si="35"/>
        <v/>
      </c>
      <c r="AG209" s="10" t="str">
        <f t="shared" si="36"/>
        <v/>
      </c>
      <c r="AH209" s="10" t="str">
        <f t="shared" si="37"/>
        <v/>
      </c>
      <c r="AI209" s="13" t="str">
        <f t="shared" si="38"/>
        <v>140</v>
      </c>
      <c r="AJ209" s="11">
        <f t="shared" si="39"/>
        <v>140</v>
      </c>
    </row>
    <row r="210" spans="1:36" x14ac:dyDescent="0.25">
      <c r="A210" s="1">
        <v>192</v>
      </c>
      <c r="B210" s="4">
        <v>48</v>
      </c>
      <c r="C210" s="9" t="s">
        <v>601</v>
      </c>
      <c r="D210" s="9" t="s">
        <v>123</v>
      </c>
      <c r="E210" s="9" t="s">
        <v>124</v>
      </c>
      <c r="F210" s="9">
        <v>4262597733</v>
      </c>
      <c r="G210" s="9" t="s">
        <v>287</v>
      </c>
      <c r="H210" s="27"/>
      <c r="I210" s="6">
        <v>8</v>
      </c>
      <c r="J210" s="6">
        <v>8</v>
      </c>
      <c r="K210" s="27"/>
      <c r="L210" s="7">
        <f t="shared" si="40"/>
        <v>0</v>
      </c>
      <c r="M210" s="8" t="str">
        <f>IF(J210=4,RANK(L210,$AA$19:$AA$332,0)+COUNTIF($AA$1:AA209,AA210),"")&amp;IF(J210=5,RANK(L210,$AB$19:$AB$332,0)+COUNTIF($AB$1:AB209,AB210),"")&amp;IF(J210=6,RANK(L210,$AC$19:$AC$332,0)+COUNTIF($AC$1:AC209,AC210),"")&amp;IF(J210=7,RANK(L210,$AD$19:$AD$332,0)+COUNTIF($AD$1:AD209,AD210),"")&amp;IF(J210=8,RANK(L210,$AE$19:$AE$332,0)+COUNTIF($AE$1:AE209,AE210),"")&amp;IF(J210=9,RANK(L210,$AF$19:$AF$332,0)+COUNTIF($AF$1:AF209,AF210),"")&amp;IF(J210=10,RANK(L210,$AG$19:$AG$332,0)+COUNTIF($AG$1:AG209,AG210),"")&amp;IF(J210=11,RANK(L210,$AH$19:$AH$332,0)+COUNTIF($AH$1:AH209,AH210),"")</f>
        <v>192</v>
      </c>
      <c r="N210" s="9" t="s">
        <v>366</v>
      </c>
      <c r="Z210" s="10" t="str">
        <f t="shared" si="29"/>
        <v/>
      </c>
      <c r="AA210" s="10" t="str">
        <f t="shared" si="30"/>
        <v/>
      </c>
      <c r="AB210" s="10" t="str">
        <f t="shared" si="31"/>
        <v/>
      </c>
      <c r="AC210" s="10" t="str">
        <f t="shared" si="32"/>
        <v/>
      </c>
      <c r="AD210" s="10" t="str">
        <f t="shared" si="33"/>
        <v/>
      </c>
      <c r="AE210" s="10">
        <f t="shared" si="34"/>
        <v>0</v>
      </c>
      <c r="AF210" s="10" t="str">
        <f t="shared" si="35"/>
        <v/>
      </c>
      <c r="AG210" s="10" t="str">
        <f t="shared" si="36"/>
        <v/>
      </c>
      <c r="AH210" s="10" t="str">
        <f t="shared" si="37"/>
        <v/>
      </c>
      <c r="AI210" s="13" t="str">
        <f t="shared" si="38"/>
        <v>140</v>
      </c>
      <c r="AJ210" s="11">
        <f t="shared" si="39"/>
        <v>140</v>
      </c>
    </row>
    <row r="211" spans="1:36" x14ac:dyDescent="0.25">
      <c r="A211" s="1">
        <v>193</v>
      </c>
      <c r="B211" s="4">
        <v>48</v>
      </c>
      <c r="C211" s="9" t="s">
        <v>602</v>
      </c>
      <c r="D211" s="9" t="s">
        <v>195</v>
      </c>
      <c r="E211" s="9" t="s">
        <v>327</v>
      </c>
      <c r="F211" s="9">
        <v>337188661</v>
      </c>
      <c r="G211" s="9" t="s">
        <v>299</v>
      </c>
      <c r="H211" s="27"/>
      <c r="I211" s="6">
        <v>8</v>
      </c>
      <c r="J211" s="6">
        <v>8</v>
      </c>
      <c r="K211" s="27"/>
      <c r="L211" s="7">
        <f t="shared" si="40"/>
        <v>0</v>
      </c>
      <c r="M211" s="8" t="str">
        <f>IF(J211=4,RANK(L211,$AA$19:$AA$332,0)+COUNTIF($AA$1:AA210,AA211),"")&amp;IF(J211=5,RANK(L211,$AB$19:$AB$332,0)+COUNTIF($AB$1:AB210,AB211),"")&amp;IF(J211=6,RANK(L211,$AC$19:$AC$332,0)+COUNTIF($AC$1:AC210,AC211),"")&amp;IF(J211=7,RANK(L211,$AD$19:$AD$332,0)+COUNTIF($AD$1:AD210,AD211),"")&amp;IF(J211=8,RANK(L211,$AE$19:$AE$332,0)+COUNTIF($AE$1:AE210,AE211),"")&amp;IF(J211=9,RANK(L211,$AF$19:$AF$332,0)+COUNTIF($AF$1:AF210,AF211),"")&amp;IF(J211=10,RANK(L211,$AG$19:$AG$332,0)+COUNTIF($AG$1:AG210,AG211),"")&amp;IF(J211=11,RANK(L211,$AH$19:$AH$332,0)+COUNTIF($AH$1:AH210,AH211),"")</f>
        <v>193</v>
      </c>
      <c r="N211" s="9" t="s">
        <v>366</v>
      </c>
      <c r="Z211" s="10" t="str">
        <f t="shared" si="29"/>
        <v/>
      </c>
      <c r="AA211" s="10" t="str">
        <f t="shared" si="30"/>
        <v/>
      </c>
      <c r="AB211" s="10" t="str">
        <f t="shared" si="31"/>
        <v/>
      </c>
      <c r="AC211" s="10" t="str">
        <f t="shared" si="32"/>
        <v/>
      </c>
      <c r="AD211" s="10" t="str">
        <f t="shared" si="33"/>
        <v/>
      </c>
      <c r="AE211" s="10">
        <f t="shared" si="34"/>
        <v>0</v>
      </c>
      <c r="AF211" s="10" t="str">
        <f t="shared" si="35"/>
        <v/>
      </c>
      <c r="AG211" s="10" t="str">
        <f t="shared" si="36"/>
        <v/>
      </c>
      <c r="AH211" s="10" t="str">
        <f t="shared" si="37"/>
        <v/>
      </c>
      <c r="AI211" s="13" t="str">
        <f t="shared" si="38"/>
        <v>140</v>
      </c>
      <c r="AJ211" s="11">
        <f t="shared" si="39"/>
        <v>140</v>
      </c>
    </row>
    <row r="212" spans="1:36" x14ac:dyDescent="0.25">
      <c r="A212" s="1">
        <v>194</v>
      </c>
      <c r="B212" s="4">
        <v>48</v>
      </c>
      <c r="C212" s="9" t="s">
        <v>603</v>
      </c>
      <c r="D212" s="9" t="s">
        <v>188</v>
      </c>
      <c r="E212" s="9" t="s">
        <v>64</v>
      </c>
      <c r="F212" s="9">
        <v>2900623106</v>
      </c>
      <c r="G212" s="9" t="s">
        <v>287</v>
      </c>
      <c r="H212" s="27"/>
      <c r="I212" s="6">
        <v>8</v>
      </c>
      <c r="J212" s="6">
        <v>8</v>
      </c>
      <c r="K212" s="27"/>
      <c r="L212" s="7">
        <f t="shared" si="40"/>
        <v>0</v>
      </c>
      <c r="M212" s="8" t="str">
        <f>IF(J212=4,RANK(L212,$AA$19:$AA$332,0)+COUNTIF($AA$1:AA211,AA212),"")&amp;IF(J212=5,RANK(L212,$AB$19:$AB$332,0)+COUNTIF($AB$1:AB211,AB212),"")&amp;IF(J212=6,RANK(L212,$AC$19:$AC$332,0)+COUNTIF($AC$1:AC211,AC212),"")&amp;IF(J212=7,RANK(L212,$AD$19:$AD$332,0)+COUNTIF($AD$1:AD211,AD212),"")&amp;IF(J212=8,RANK(L212,$AE$19:$AE$332,0)+COUNTIF($AE$1:AE211,AE212),"")&amp;IF(J212=9,RANK(L212,$AF$19:$AF$332,0)+COUNTIF($AF$1:AF211,AF212),"")&amp;IF(J212=10,RANK(L212,$AG$19:$AG$332,0)+COUNTIF($AG$1:AG211,AG212),"")&amp;IF(J212=11,RANK(L212,$AH$19:$AH$332,0)+COUNTIF($AH$1:AH211,AH212),"")</f>
        <v>194</v>
      </c>
      <c r="N212" s="9" t="s">
        <v>366</v>
      </c>
      <c r="Z212" s="10" t="str">
        <f t="shared" ref="Z212:Z217" si="41">IF(N212="победитель",1+J212,IF(N212="призер",100+J212,""))</f>
        <v/>
      </c>
      <c r="AA212" s="10" t="str">
        <f t="shared" ref="AA212:AA217" si="42">IF(J212=4,L212,"")</f>
        <v/>
      </c>
      <c r="AB212" s="10" t="str">
        <f t="shared" ref="AB212:AB217" si="43">IF(J212=5,L212,"")</f>
        <v/>
      </c>
      <c r="AC212" s="10" t="str">
        <f t="shared" ref="AC212:AC217" si="44">IF(J212=6,L212,"")</f>
        <v/>
      </c>
      <c r="AD212" s="10" t="str">
        <f t="shared" ref="AD212:AD217" si="45">IF(J212=7,L212,"")</f>
        <v/>
      </c>
      <c r="AE212" s="10">
        <f t="shared" ref="AE212:AE217" si="46">IF(J212=8,L212,"")</f>
        <v>0</v>
      </c>
      <c r="AF212" s="10" t="str">
        <f t="shared" ref="AF212:AF217" si="47">IF(J212=9,L212,"")</f>
        <v/>
      </c>
      <c r="AG212" s="10" t="str">
        <f t="shared" ref="AG212:AG217" si="48">IF(J212=10,L212,"")</f>
        <v/>
      </c>
      <c r="AH212" s="10" t="str">
        <f t="shared" ref="AH212:AH217" si="49">IF(J212=11,L212,"")</f>
        <v/>
      </c>
      <c r="AI212" s="13" t="str">
        <f t="shared" ref="AI212:AI217" si="50">IF(J212=4,RANK(L212,$AA$19:$AA$332,0),"")&amp;IF(J212=5,RANK(L212,$AB$19:$AB$332,0),"")&amp;IF(J212=6,RANK(L212,$AC$19:$AC$332,0),"")&amp;IF(J212=7,RANK(L212,$AD$19:$AD$332,0),"")&amp;IF(J212=8,RANK(L212,$AE$19:$AE$332,0),"")&amp;IF(J212=9,RANK(L212,$AF$19:$AF$332,0),"")&amp;IF(J212=10,RANK(L212,$AG$19:$AG$332,0),"")&amp;IF(J212=11,RANK(L212,$AH$19:$AH$332,0),"")</f>
        <v>140</v>
      </c>
      <c r="AJ212" s="11">
        <f t="shared" ref="AJ212:AJ217" si="51">AI212+1-1</f>
        <v>140</v>
      </c>
    </row>
    <row r="213" spans="1:36" x14ac:dyDescent="0.25">
      <c r="A213" s="1">
        <v>195</v>
      </c>
      <c r="B213" s="4">
        <v>48</v>
      </c>
      <c r="C213" s="9" t="s">
        <v>604</v>
      </c>
      <c r="D213" s="9" t="s">
        <v>99</v>
      </c>
      <c r="E213" s="9" t="s">
        <v>255</v>
      </c>
      <c r="F213" s="9">
        <v>3689205652</v>
      </c>
      <c r="G213" s="9" t="s">
        <v>287</v>
      </c>
      <c r="H213" s="27"/>
      <c r="I213" s="6">
        <v>8</v>
      </c>
      <c r="J213" s="6">
        <v>8</v>
      </c>
      <c r="K213" s="27"/>
      <c r="L213" s="7">
        <f t="shared" si="40"/>
        <v>0</v>
      </c>
      <c r="M213" s="8" t="str">
        <f>IF(J213=4,RANK(L213,$AA$19:$AA$332,0)+COUNTIF($AA$1:AA212,AA213),"")&amp;IF(J213=5,RANK(L213,$AB$19:$AB$332,0)+COUNTIF($AB$1:AB212,AB213),"")&amp;IF(J213=6,RANK(L213,$AC$19:$AC$332,0)+COUNTIF($AC$1:AC212,AC213),"")&amp;IF(J213=7,RANK(L213,$AD$19:$AD$332,0)+COUNTIF($AD$1:AD212,AD213),"")&amp;IF(J213=8,RANK(L213,$AE$19:$AE$332,0)+COUNTIF($AE$1:AE212,AE213),"")&amp;IF(J213=9,RANK(L213,$AF$19:$AF$332,0)+COUNTIF($AF$1:AF212,AF213),"")&amp;IF(J213=10,RANK(L213,$AG$19:$AG$332,0)+COUNTIF($AG$1:AG212,AG213),"")&amp;IF(J213=11,RANK(L213,$AH$19:$AH$332,0)+COUNTIF($AH$1:AH212,AH213),"")</f>
        <v>195</v>
      </c>
      <c r="N213" s="9" t="s">
        <v>366</v>
      </c>
      <c r="Z213" s="10" t="str">
        <f t="shared" si="41"/>
        <v/>
      </c>
      <c r="AA213" s="10" t="str">
        <f t="shared" si="42"/>
        <v/>
      </c>
      <c r="AB213" s="10" t="str">
        <f t="shared" si="43"/>
        <v/>
      </c>
      <c r="AC213" s="10" t="str">
        <f t="shared" si="44"/>
        <v/>
      </c>
      <c r="AD213" s="10" t="str">
        <f t="shared" si="45"/>
        <v/>
      </c>
      <c r="AE213" s="10">
        <f t="shared" si="46"/>
        <v>0</v>
      </c>
      <c r="AF213" s="10" t="str">
        <f t="shared" si="47"/>
        <v/>
      </c>
      <c r="AG213" s="10" t="str">
        <f t="shared" si="48"/>
        <v/>
      </c>
      <c r="AH213" s="10" t="str">
        <f t="shared" si="49"/>
        <v/>
      </c>
      <c r="AI213" s="13" t="str">
        <f t="shared" si="50"/>
        <v>140</v>
      </c>
      <c r="AJ213" s="11">
        <f t="shared" si="51"/>
        <v>140</v>
      </c>
    </row>
    <row r="214" spans="1:36" x14ac:dyDescent="0.25">
      <c r="A214" s="1">
        <v>196</v>
      </c>
      <c r="B214" s="4">
        <v>48</v>
      </c>
      <c r="C214" s="9" t="s">
        <v>605</v>
      </c>
      <c r="D214" s="9" t="s">
        <v>120</v>
      </c>
      <c r="E214" s="9" t="s">
        <v>93</v>
      </c>
      <c r="F214" s="9">
        <v>2664799616</v>
      </c>
      <c r="G214" s="9" t="s">
        <v>287</v>
      </c>
      <c r="H214" s="27"/>
      <c r="I214" s="6">
        <v>8</v>
      </c>
      <c r="J214" s="6">
        <v>8</v>
      </c>
      <c r="K214" s="27"/>
      <c r="L214" s="7">
        <f t="shared" ref="L214:L217" si="52">K214*100/(IF(J214=$A$8,$H$8,IF(J214=$A$9,$H$9,IF(J214=$A$10,$H$10,IF(J214=$A$11,$H$11,IF(J214=$A$12,$H$12,IF(J214=$A$13,$H$13,IF(J214=$A$14,$H$14,$H$15))))))))</f>
        <v>0</v>
      </c>
      <c r="M214" s="8" t="str">
        <f>IF(J214=4,RANK(L214,$AA$19:$AA$332,0)+COUNTIF($AA$1:AA213,AA214),"")&amp;IF(J214=5,RANK(L214,$AB$19:$AB$332,0)+COUNTIF($AB$1:AB213,AB214),"")&amp;IF(J214=6,RANK(L214,$AC$19:$AC$332,0)+COUNTIF($AC$1:AC213,AC214),"")&amp;IF(J214=7,RANK(L214,$AD$19:$AD$332,0)+COUNTIF($AD$1:AD213,AD214),"")&amp;IF(J214=8,RANK(L214,$AE$19:$AE$332,0)+COUNTIF($AE$1:AE213,AE214),"")&amp;IF(J214=9,RANK(L214,$AF$19:$AF$332,0)+COUNTIF($AF$1:AF213,AF214),"")&amp;IF(J214=10,RANK(L214,$AG$19:$AG$332,0)+COUNTIF($AG$1:AG213,AG214),"")&amp;IF(J214=11,RANK(L214,$AH$19:$AH$332,0)+COUNTIF($AH$1:AH213,AH214),"")</f>
        <v>196</v>
      </c>
      <c r="N214" s="9" t="s">
        <v>366</v>
      </c>
      <c r="Z214" s="10" t="str">
        <f t="shared" si="41"/>
        <v/>
      </c>
      <c r="AA214" s="10" t="str">
        <f t="shared" si="42"/>
        <v/>
      </c>
      <c r="AB214" s="10" t="str">
        <f t="shared" si="43"/>
        <v/>
      </c>
      <c r="AC214" s="10" t="str">
        <f t="shared" si="44"/>
        <v/>
      </c>
      <c r="AD214" s="10" t="str">
        <f t="shared" si="45"/>
        <v/>
      </c>
      <c r="AE214" s="10">
        <f t="shared" si="46"/>
        <v>0</v>
      </c>
      <c r="AF214" s="10" t="str">
        <f t="shared" si="47"/>
        <v/>
      </c>
      <c r="AG214" s="10" t="str">
        <f t="shared" si="48"/>
        <v/>
      </c>
      <c r="AH214" s="10" t="str">
        <f t="shared" si="49"/>
        <v/>
      </c>
      <c r="AI214" s="13" t="str">
        <f t="shared" si="50"/>
        <v>140</v>
      </c>
      <c r="AJ214" s="11">
        <f t="shared" si="51"/>
        <v>140</v>
      </c>
    </row>
    <row r="215" spans="1:36" x14ac:dyDescent="0.25">
      <c r="A215" s="1">
        <v>197</v>
      </c>
      <c r="B215" s="4">
        <v>48</v>
      </c>
      <c r="C215" s="9" t="s">
        <v>606</v>
      </c>
      <c r="D215" s="9" t="s">
        <v>193</v>
      </c>
      <c r="E215" s="9" t="s">
        <v>607</v>
      </c>
      <c r="F215" s="9">
        <v>1122868782</v>
      </c>
      <c r="G215" s="9" t="s">
        <v>287</v>
      </c>
      <c r="H215" s="27"/>
      <c r="I215" s="6">
        <v>8</v>
      </c>
      <c r="J215" s="6">
        <v>8</v>
      </c>
      <c r="K215" s="27"/>
      <c r="L215" s="7">
        <f t="shared" si="52"/>
        <v>0</v>
      </c>
      <c r="M215" s="8" t="str">
        <f>IF(J215=4,RANK(L215,$AA$19:$AA$332,0)+COUNTIF($AA$1:AA214,AA215),"")&amp;IF(J215=5,RANK(L215,$AB$19:$AB$332,0)+COUNTIF($AB$1:AB214,AB215),"")&amp;IF(J215=6,RANK(L215,$AC$19:$AC$332,0)+COUNTIF($AC$1:AC214,AC215),"")&amp;IF(J215=7,RANK(L215,$AD$19:$AD$332,0)+COUNTIF($AD$1:AD214,AD215),"")&amp;IF(J215=8,RANK(L215,$AE$19:$AE$332,0)+COUNTIF($AE$1:AE214,AE215),"")&amp;IF(J215=9,RANK(L215,$AF$19:$AF$332,0)+COUNTIF($AF$1:AF214,AF215),"")&amp;IF(J215=10,RANK(L215,$AG$19:$AG$332,0)+COUNTIF($AG$1:AG214,AG215),"")&amp;IF(J215=11,RANK(L215,$AH$19:$AH$332,0)+COUNTIF($AH$1:AH214,AH215),"")</f>
        <v>197</v>
      </c>
      <c r="N215" s="9" t="s">
        <v>366</v>
      </c>
      <c r="Z215" s="10" t="str">
        <f t="shared" si="41"/>
        <v/>
      </c>
      <c r="AA215" s="10" t="str">
        <f t="shared" si="42"/>
        <v/>
      </c>
      <c r="AB215" s="10" t="str">
        <f t="shared" si="43"/>
        <v/>
      </c>
      <c r="AC215" s="10" t="str">
        <f t="shared" si="44"/>
        <v/>
      </c>
      <c r="AD215" s="10" t="str">
        <f t="shared" si="45"/>
        <v/>
      </c>
      <c r="AE215" s="10">
        <f t="shared" si="46"/>
        <v>0</v>
      </c>
      <c r="AF215" s="10" t="str">
        <f t="shared" si="47"/>
        <v/>
      </c>
      <c r="AG215" s="10" t="str">
        <f t="shared" si="48"/>
        <v/>
      </c>
      <c r="AH215" s="10" t="str">
        <f t="shared" si="49"/>
        <v/>
      </c>
      <c r="AI215" s="13" t="str">
        <f t="shared" si="50"/>
        <v>140</v>
      </c>
      <c r="AJ215" s="11">
        <f t="shared" si="51"/>
        <v>140</v>
      </c>
    </row>
    <row r="216" spans="1:36" x14ac:dyDescent="0.25">
      <c r="A216" s="1">
        <v>198</v>
      </c>
      <c r="B216" s="4">
        <v>48</v>
      </c>
      <c r="C216" s="9" t="s">
        <v>608</v>
      </c>
      <c r="D216" s="9" t="s">
        <v>190</v>
      </c>
      <c r="E216" s="9" t="s">
        <v>100</v>
      </c>
      <c r="F216" s="9">
        <v>3922898198</v>
      </c>
      <c r="G216" s="9" t="s">
        <v>287</v>
      </c>
      <c r="H216" s="27"/>
      <c r="I216" s="6">
        <v>8</v>
      </c>
      <c r="J216" s="6">
        <v>8</v>
      </c>
      <c r="K216" s="27"/>
      <c r="L216" s="7">
        <f t="shared" si="52"/>
        <v>0</v>
      </c>
      <c r="M216" s="8" t="str">
        <f>IF(J216=4,RANK(L216,$AA$19:$AA$332,0)+COUNTIF($AA$1:AA215,AA216),"")&amp;IF(J216=5,RANK(L216,$AB$19:$AB$332,0)+COUNTIF($AB$1:AB215,AB216),"")&amp;IF(J216=6,RANK(L216,$AC$19:$AC$332,0)+COUNTIF($AC$1:AC215,AC216),"")&amp;IF(J216=7,RANK(L216,$AD$19:$AD$332,0)+COUNTIF($AD$1:AD215,AD216),"")&amp;IF(J216=8,RANK(L216,$AE$19:$AE$332,0)+COUNTIF($AE$1:AE215,AE216),"")&amp;IF(J216=9,RANK(L216,$AF$19:$AF$332,0)+COUNTIF($AF$1:AF215,AF216),"")&amp;IF(J216=10,RANK(L216,$AG$19:$AG$332,0)+COUNTIF($AG$1:AG215,AG216),"")&amp;IF(J216=11,RANK(L216,$AH$19:$AH$332,0)+COUNTIF($AH$1:AH215,AH216),"")</f>
        <v>198</v>
      </c>
      <c r="N216" s="9" t="s">
        <v>366</v>
      </c>
      <c r="Z216" s="10" t="str">
        <f t="shared" si="41"/>
        <v/>
      </c>
      <c r="AA216" s="10" t="str">
        <f t="shared" si="42"/>
        <v/>
      </c>
      <c r="AB216" s="10" t="str">
        <f t="shared" si="43"/>
        <v/>
      </c>
      <c r="AC216" s="10" t="str">
        <f t="shared" si="44"/>
        <v/>
      </c>
      <c r="AD216" s="10" t="str">
        <f t="shared" si="45"/>
        <v/>
      </c>
      <c r="AE216" s="10">
        <f t="shared" si="46"/>
        <v>0</v>
      </c>
      <c r="AF216" s="10" t="str">
        <f t="shared" si="47"/>
        <v/>
      </c>
      <c r="AG216" s="10" t="str">
        <f t="shared" si="48"/>
        <v/>
      </c>
      <c r="AH216" s="10" t="str">
        <f t="shared" si="49"/>
        <v/>
      </c>
      <c r="AI216" s="13" t="str">
        <f t="shared" si="50"/>
        <v>140</v>
      </c>
      <c r="AJ216" s="11">
        <f t="shared" si="51"/>
        <v>140</v>
      </c>
    </row>
    <row r="217" spans="1:36" x14ac:dyDescent="0.25">
      <c r="A217" s="1">
        <v>199</v>
      </c>
      <c r="B217" s="4">
        <v>48</v>
      </c>
      <c r="C217" s="9" t="s">
        <v>609</v>
      </c>
      <c r="D217" s="9" t="s">
        <v>154</v>
      </c>
      <c r="E217" s="9" t="s">
        <v>159</v>
      </c>
      <c r="F217" s="9">
        <v>904572600</v>
      </c>
      <c r="G217" s="9" t="s">
        <v>287</v>
      </c>
      <c r="H217" s="27"/>
      <c r="I217" s="6">
        <v>8</v>
      </c>
      <c r="J217" s="6">
        <v>8</v>
      </c>
      <c r="K217" s="27"/>
      <c r="L217" s="7">
        <f t="shared" si="52"/>
        <v>0</v>
      </c>
      <c r="M217" s="8" t="str">
        <f>IF(J217=4,RANK(L217,$AA$19:$AA$332,0)+COUNTIF($AA$1:AA216,AA217),"")&amp;IF(J217=5,RANK(L217,$AB$19:$AB$332,0)+COUNTIF($AB$1:AB216,AB217),"")&amp;IF(J217=6,RANK(L217,$AC$19:$AC$332,0)+COUNTIF($AC$1:AC216,AC217),"")&amp;IF(J217=7,RANK(L217,$AD$19:$AD$332,0)+COUNTIF($AD$1:AD216,AD217),"")&amp;IF(J217=8,RANK(L217,$AE$19:$AE$332,0)+COUNTIF($AE$1:AE216,AE217),"")&amp;IF(J217=9,RANK(L217,$AF$19:$AF$332,0)+COUNTIF($AF$1:AF216,AF217),"")&amp;IF(J217=10,RANK(L217,$AG$19:$AG$332,0)+COUNTIF($AG$1:AG216,AG217),"")&amp;IF(J217=11,RANK(L217,$AH$19:$AH$332,0)+COUNTIF($AH$1:AH216,AH217),"")</f>
        <v>199</v>
      </c>
      <c r="N217" s="9" t="s">
        <v>366</v>
      </c>
      <c r="Z217" s="10" t="str">
        <f t="shared" si="41"/>
        <v/>
      </c>
      <c r="AA217" s="10" t="str">
        <f t="shared" si="42"/>
        <v/>
      </c>
      <c r="AB217" s="10" t="str">
        <f t="shared" si="43"/>
        <v/>
      </c>
      <c r="AC217" s="10" t="str">
        <f t="shared" si="44"/>
        <v/>
      </c>
      <c r="AD217" s="10" t="str">
        <f t="shared" si="45"/>
        <v/>
      </c>
      <c r="AE217" s="10">
        <f t="shared" si="46"/>
        <v>0</v>
      </c>
      <c r="AF217" s="10" t="str">
        <f t="shared" si="47"/>
        <v/>
      </c>
      <c r="AG217" s="10" t="str">
        <f t="shared" si="48"/>
        <v/>
      </c>
      <c r="AH217" s="10" t="str">
        <f t="shared" si="49"/>
        <v/>
      </c>
      <c r="AI217" s="13" t="str">
        <f t="shared" si="50"/>
        <v>140</v>
      </c>
      <c r="AJ217" s="11">
        <f t="shared" si="51"/>
        <v>140</v>
      </c>
    </row>
  </sheetData>
  <mergeCells count="6">
    <mergeCell ref="A16:B16"/>
    <mergeCell ref="A6:B7"/>
    <mergeCell ref="C6:G6"/>
    <mergeCell ref="H6:H7"/>
    <mergeCell ref="I6:J6"/>
    <mergeCell ref="I7:J7"/>
  </mergeCells>
  <conditionalFormatting sqref="L19:L217">
    <cfRule type="cellIs" dxfId="5"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213"/>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195</v>
      </c>
      <c r="D13" s="17">
        <f>COUNTIF($Z$19:$Z$872,10)</f>
        <v>6</v>
      </c>
      <c r="E13" s="17">
        <f>COUNTIF($Z$19:$Z$872,109)</f>
        <v>59</v>
      </c>
      <c r="F13" s="17">
        <f t="shared" si="2"/>
        <v>65</v>
      </c>
      <c r="G13" s="15">
        <f t="shared" si="0"/>
        <v>130</v>
      </c>
      <c r="H13" s="21">
        <v>40</v>
      </c>
      <c r="I13" s="22"/>
      <c r="J13" s="19">
        <f t="shared" si="1"/>
        <v>88</v>
      </c>
      <c r="Z13" s="10"/>
      <c r="AA13" s="10"/>
      <c r="AB13" s="10"/>
      <c r="AC13" s="10"/>
      <c r="AD13" s="10"/>
      <c r="AE13" s="10"/>
      <c r="AF13" s="10"/>
      <c r="AG13" s="10"/>
      <c r="AH13" s="11"/>
      <c r="AI13" s="11">
        <f t="shared" si="3"/>
        <v>0</v>
      </c>
      <c r="AJ13" s="11">
        <f t="shared" si="3"/>
        <v>88</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195</v>
      </c>
      <c r="D16" s="17">
        <f>COUNTIF($N$19:$N$20,"победитель")</f>
        <v>2</v>
      </c>
      <c r="E16" s="17">
        <f>COUNTIF($N$19:$N$20,"призер")</f>
        <v>0</v>
      </c>
      <c r="F16" s="17">
        <f t="shared" si="2"/>
        <v>2</v>
      </c>
      <c r="G16" s="23">
        <f>SUM(G8:G15)</f>
        <v>130</v>
      </c>
      <c r="H16" s="24"/>
      <c r="I16" s="25"/>
      <c r="J16" s="26">
        <f>SUM(J8:J15)</f>
        <v>88</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610</v>
      </c>
      <c r="D19" s="9" t="s">
        <v>138</v>
      </c>
      <c r="E19" s="9" t="s">
        <v>298</v>
      </c>
      <c r="F19" s="9">
        <v>3198900464</v>
      </c>
      <c r="G19" s="9" t="s">
        <v>32</v>
      </c>
      <c r="H19" s="5"/>
      <c r="I19" s="6">
        <v>9</v>
      </c>
      <c r="J19" s="6">
        <v>9</v>
      </c>
      <c r="K19" s="9">
        <v>34</v>
      </c>
      <c r="L19" s="7">
        <f>K19*100/(IF(J19=$A$8,$H$8,IF(J19=$A$9,$H$9,IF(J19=$A$10,$H$10,IF(J19=$A$11,$H$11,IF(J19=$A$12,$H$12,IF(J19=$A$13,$H$13,IF(J19=$A$14,$H$14,$H$15))))))))</f>
        <v>85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363</v>
      </c>
      <c r="Z19" s="10">
        <f>IF(N19="победитель",1+J19,IF(N19="призер",100+J19,""))</f>
        <v>10</v>
      </c>
      <c r="AA19" s="10" t="str">
        <f>IF(J19=4,L19,"")</f>
        <v/>
      </c>
      <c r="AB19" s="10" t="str">
        <f>IF(J19=5,L19,"")</f>
        <v/>
      </c>
      <c r="AC19" s="10" t="str">
        <f>IF(J19=6,L19,"")</f>
        <v/>
      </c>
      <c r="AD19" s="10" t="str">
        <f>IF(J19=7,L19,"")</f>
        <v/>
      </c>
      <c r="AE19" s="10" t="str">
        <f>IF(J19=8,L19,"")</f>
        <v/>
      </c>
      <c r="AF19" s="10">
        <f>IF(J19=9,L19,"")</f>
        <v>85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611</v>
      </c>
      <c r="D20" s="9" t="s">
        <v>206</v>
      </c>
      <c r="E20" s="9" t="s">
        <v>31</v>
      </c>
      <c r="F20" s="9">
        <v>1528272696</v>
      </c>
      <c r="G20" s="9" t="s">
        <v>32</v>
      </c>
      <c r="H20" s="27"/>
      <c r="I20" s="6">
        <v>9</v>
      </c>
      <c r="J20" s="6">
        <v>9</v>
      </c>
      <c r="K20" s="9">
        <v>34</v>
      </c>
      <c r="L20" s="7">
        <f>K20*100/(IF(J20=$A$8,$H$8,IF(J20=$A$9,$H$9,IF(J20=$A$10,$H$10,IF(J20=$A$11,$H$11,IF(J20=$A$12,$H$12,IF(J20=$A$13,$H$13,IF(J20=$A$14,$H$14,$H$15))))))))</f>
        <v>85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363</v>
      </c>
      <c r="Z20" s="10">
        <f t="shared" ref="Z20:Z83" si="4">IF(N20="победитель",1+J20,IF(N20="призер",100+J20,""))</f>
        <v>10</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85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1</v>
      </c>
      <c r="AJ20" s="11">
        <f t="shared" ref="AJ20:AJ83" si="14">AI20+1-1</f>
        <v>1</v>
      </c>
    </row>
    <row r="21" spans="1:36" x14ac:dyDescent="0.25">
      <c r="A21" s="1">
        <v>3</v>
      </c>
      <c r="B21" s="4">
        <v>48</v>
      </c>
      <c r="C21" s="9" t="s">
        <v>612</v>
      </c>
      <c r="D21" s="9" t="s">
        <v>204</v>
      </c>
      <c r="E21" s="9" t="s">
        <v>93</v>
      </c>
      <c r="F21" s="9">
        <v>4044191258</v>
      </c>
      <c r="G21" s="9" t="s">
        <v>32</v>
      </c>
      <c r="H21" s="27"/>
      <c r="I21" s="6">
        <v>9</v>
      </c>
      <c r="J21" s="6">
        <v>9</v>
      </c>
      <c r="K21" s="9">
        <v>34</v>
      </c>
      <c r="L21" s="7">
        <f t="shared" ref="L21:L84" si="15">K21*100/(IF(J21=$A$8,$H$8,IF(J21=$A$9,$H$9,IF(J21=$A$10,$H$10,IF(J21=$A$11,$H$11,IF(J21=$A$12,$H$12,IF(J21=$A$13,$H$13,IF(J21=$A$14,$H$14,$H$15))))))))</f>
        <v>85</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363</v>
      </c>
      <c r="Z21" s="10">
        <f t="shared" si="4"/>
        <v>10</v>
      </c>
      <c r="AA21" s="10" t="str">
        <f t="shared" si="5"/>
        <v/>
      </c>
      <c r="AB21" s="10" t="str">
        <f t="shared" si="6"/>
        <v/>
      </c>
      <c r="AC21" s="10" t="str">
        <f t="shared" si="7"/>
        <v/>
      </c>
      <c r="AD21" s="10" t="str">
        <f t="shared" si="8"/>
        <v/>
      </c>
      <c r="AE21" s="10" t="str">
        <f t="shared" si="9"/>
        <v/>
      </c>
      <c r="AF21" s="10">
        <f t="shared" si="10"/>
        <v>85</v>
      </c>
      <c r="AG21" s="10" t="str">
        <f t="shared" si="11"/>
        <v/>
      </c>
      <c r="AH21" s="10" t="str">
        <f t="shared" si="12"/>
        <v/>
      </c>
      <c r="AI21" s="13" t="str">
        <f t="shared" si="13"/>
        <v>1</v>
      </c>
      <c r="AJ21" s="11">
        <f t="shared" si="14"/>
        <v>1</v>
      </c>
    </row>
    <row r="22" spans="1:36" x14ac:dyDescent="0.25">
      <c r="A22" s="1">
        <v>4</v>
      </c>
      <c r="B22" s="4">
        <v>48</v>
      </c>
      <c r="C22" s="9" t="s">
        <v>613</v>
      </c>
      <c r="D22" s="9" t="s">
        <v>614</v>
      </c>
      <c r="E22" s="9" t="s">
        <v>615</v>
      </c>
      <c r="F22" s="9">
        <v>4060375931</v>
      </c>
      <c r="G22" s="9" t="s">
        <v>32</v>
      </c>
      <c r="H22" s="27"/>
      <c r="I22" s="6">
        <v>9</v>
      </c>
      <c r="J22" s="6">
        <v>9</v>
      </c>
      <c r="K22" s="9">
        <v>32</v>
      </c>
      <c r="L22" s="7">
        <f t="shared" si="15"/>
        <v>80</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364</v>
      </c>
      <c r="Z22" s="10">
        <f t="shared" si="4"/>
        <v>109</v>
      </c>
      <c r="AA22" s="10" t="str">
        <f t="shared" si="5"/>
        <v/>
      </c>
      <c r="AB22" s="10" t="str">
        <f t="shared" si="6"/>
        <v/>
      </c>
      <c r="AC22" s="10" t="str">
        <f t="shared" si="7"/>
        <v/>
      </c>
      <c r="AD22" s="10" t="str">
        <f t="shared" si="8"/>
        <v/>
      </c>
      <c r="AE22" s="10" t="str">
        <f t="shared" si="9"/>
        <v/>
      </c>
      <c r="AF22" s="10">
        <f t="shared" si="10"/>
        <v>80</v>
      </c>
      <c r="AG22" s="10" t="str">
        <f t="shared" si="11"/>
        <v/>
      </c>
      <c r="AH22" s="10" t="str">
        <f t="shared" si="12"/>
        <v/>
      </c>
      <c r="AI22" s="13" t="str">
        <f t="shared" si="13"/>
        <v>4</v>
      </c>
      <c r="AJ22" s="11">
        <f t="shared" si="14"/>
        <v>4</v>
      </c>
    </row>
    <row r="23" spans="1:36" x14ac:dyDescent="0.25">
      <c r="A23" s="1">
        <v>5</v>
      </c>
      <c r="B23" s="4">
        <v>48</v>
      </c>
      <c r="C23" s="9" t="s">
        <v>616</v>
      </c>
      <c r="D23" s="9" t="s">
        <v>617</v>
      </c>
      <c r="E23" s="9" t="s">
        <v>487</v>
      </c>
      <c r="F23" s="9">
        <v>3621428542</v>
      </c>
      <c r="G23" s="9" t="s">
        <v>32</v>
      </c>
      <c r="H23" s="27"/>
      <c r="I23" s="6">
        <v>9</v>
      </c>
      <c r="J23" s="6">
        <v>9</v>
      </c>
      <c r="K23" s="9">
        <v>32</v>
      </c>
      <c r="L23" s="7">
        <f t="shared" si="15"/>
        <v>80</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364</v>
      </c>
      <c r="Z23" s="10">
        <f t="shared" si="4"/>
        <v>109</v>
      </c>
      <c r="AA23" s="10" t="str">
        <f t="shared" si="5"/>
        <v/>
      </c>
      <c r="AB23" s="10" t="str">
        <f t="shared" si="6"/>
        <v/>
      </c>
      <c r="AC23" s="10" t="str">
        <f t="shared" si="7"/>
        <v/>
      </c>
      <c r="AD23" s="10" t="str">
        <f t="shared" si="8"/>
        <v/>
      </c>
      <c r="AE23" s="10" t="str">
        <f t="shared" si="9"/>
        <v/>
      </c>
      <c r="AF23" s="10">
        <f t="shared" si="10"/>
        <v>80</v>
      </c>
      <c r="AG23" s="10" t="str">
        <f t="shared" si="11"/>
        <v/>
      </c>
      <c r="AH23" s="10" t="str">
        <f t="shared" si="12"/>
        <v/>
      </c>
      <c r="AI23" s="13" t="str">
        <f t="shared" si="13"/>
        <v>4</v>
      </c>
      <c r="AJ23" s="11">
        <f t="shared" si="14"/>
        <v>4</v>
      </c>
    </row>
    <row r="24" spans="1:36" x14ac:dyDescent="0.25">
      <c r="A24" s="1">
        <v>6</v>
      </c>
      <c r="B24" s="4">
        <v>48</v>
      </c>
      <c r="C24" s="9" t="s">
        <v>247</v>
      </c>
      <c r="D24" s="9" t="s">
        <v>618</v>
      </c>
      <c r="E24" s="9" t="s">
        <v>48</v>
      </c>
      <c r="F24" s="9">
        <v>1263537753</v>
      </c>
      <c r="G24" s="9" t="s">
        <v>28</v>
      </c>
      <c r="H24" s="27"/>
      <c r="I24" s="6">
        <v>9</v>
      </c>
      <c r="J24" s="6">
        <v>9</v>
      </c>
      <c r="K24" s="9">
        <v>32</v>
      </c>
      <c r="L24" s="7">
        <f t="shared" si="15"/>
        <v>80</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363</v>
      </c>
      <c r="Z24" s="10">
        <f t="shared" si="4"/>
        <v>10</v>
      </c>
      <c r="AA24" s="10" t="str">
        <f t="shared" si="5"/>
        <v/>
      </c>
      <c r="AB24" s="10" t="str">
        <f t="shared" si="6"/>
        <v/>
      </c>
      <c r="AC24" s="10" t="str">
        <f t="shared" si="7"/>
        <v/>
      </c>
      <c r="AD24" s="10" t="str">
        <f t="shared" si="8"/>
        <v/>
      </c>
      <c r="AE24" s="10" t="str">
        <f t="shared" si="9"/>
        <v/>
      </c>
      <c r="AF24" s="10">
        <f t="shared" si="10"/>
        <v>80</v>
      </c>
      <c r="AG24" s="10" t="str">
        <f t="shared" si="11"/>
        <v/>
      </c>
      <c r="AH24" s="10" t="str">
        <f t="shared" si="12"/>
        <v/>
      </c>
      <c r="AI24" s="13" t="str">
        <f t="shared" si="13"/>
        <v>4</v>
      </c>
      <c r="AJ24" s="11">
        <f t="shared" si="14"/>
        <v>4</v>
      </c>
    </row>
    <row r="25" spans="1:36" x14ac:dyDescent="0.25">
      <c r="A25" s="1">
        <v>7</v>
      </c>
      <c r="B25" s="4">
        <v>48</v>
      </c>
      <c r="C25" s="9" t="s">
        <v>619</v>
      </c>
      <c r="D25" s="9" t="s">
        <v>149</v>
      </c>
      <c r="E25" s="9" t="s">
        <v>121</v>
      </c>
      <c r="F25" s="9">
        <v>3435664022</v>
      </c>
      <c r="G25" s="9" t="s">
        <v>28</v>
      </c>
      <c r="H25" s="27"/>
      <c r="I25" s="6">
        <v>9</v>
      </c>
      <c r="J25" s="6">
        <v>9</v>
      </c>
      <c r="K25" s="9">
        <v>30</v>
      </c>
      <c r="L25" s="7">
        <f t="shared" si="15"/>
        <v>75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364</v>
      </c>
      <c r="Z25" s="10">
        <f t="shared" si="4"/>
        <v>109</v>
      </c>
      <c r="AA25" s="10" t="str">
        <f t="shared" si="5"/>
        <v/>
      </c>
      <c r="AB25" s="10" t="str">
        <f t="shared" si="6"/>
        <v/>
      </c>
      <c r="AC25" s="10" t="str">
        <f t="shared" si="7"/>
        <v/>
      </c>
      <c r="AD25" s="10" t="str">
        <f t="shared" si="8"/>
        <v/>
      </c>
      <c r="AE25" s="10" t="str">
        <f t="shared" si="9"/>
        <v/>
      </c>
      <c r="AF25" s="10">
        <f t="shared" si="10"/>
        <v>75</v>
      </c>
      <c r="AG25" s="10" t="str">
        <f t="shared" si="11"/>
        <v/>
      </c>
      <c r="AH25" s="10" t="str">
        <f t="shared" si="12"/>
        <v/>
      </c>
      <c r="AI25" s="13" t="str">
        <f t="shared" si="13"/>
        <v>7</v>
      </c>
      <c r="AJ25" s="11">
        <f t="shared" si="14"/>
        <v>7</v>
      </c>
    </row>
    <row r="26" spans="1:36" x14ac:dyDescent="0.25">
      <c r="A26" s="1">
        <v>8</v>
      </c>
      <c r="B26" s="4">
        <v>48</v>
      </c>
      <c r="C26" s="9" t="s">
        <v>620</v>
      </c>
      <c r="D26" s="9" t="s">
        <v>621</v>
      </c>
      <c r="E26" s="9" t="s">
        <v>124</v>
      </c>
      <c r="F26" s="9">
        <v>710621909</v>
      </c>
      <c r="G26" s="9" t="s">
        <v>371</v>
      </c>
      <c r="H26" s="27"/>
      <c r="I26" s="6">
        <v>9</v>
      </c>
      <c r="J26" s="6">
        <v>9</v>
      </c>
      <c r="K26" s="9">
        <v>30</v>
      </c>
      <c r="L26" s="7">
        <f t="shared" si="15"/>
        <v>75</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363</v>
      </c>
      <c r="Z26" s="10">
        <f t="shared" si="4"/>
        <v>10</v>
      </c>
      <c r="AA26" s="10" t="str">
        <f t="shared" si="5"/>
        <v/>
      </c>
      <c r="AB26" s="10" t="str">
        <f t="shared" si="6"/>
        <v/>
      </c>
      <c r="AC26" s="10" t="str">
        <f t="shared" si="7"/>
        <v/>
      </c>
      <c r="AD26" s="10" t="str">
        <f t="shared" si="8"/>
        <v/>
      </c>
      <c r="AE26" s="10" t="str">
        <f t="shared" si="9"/>
        <v/>
      </c>
      <c r="AF26" s="10">
        <f t="shared" si="10"/>
        <v>75</v>
      </c>
      <c r="AG26" s="10" t="str">
        <f t="shared" si="11"/>
        <v/>
      </c>
      <c r="AH26" s="10" t="str">
        <f t="shared" si="12"/>
        <v/>
      </c>
      <c r="AI26" s="13" t="str">
        <f t="shared" si="13"/>
        <v>7</v>
      </c>
      <c r="AJ26" s="11">
        <f t="shared" si="14"/>
        <v>7</v>
      </c>
    </row>
    <row r="27" spans="1:36" x14ac:dyDescent="0.25">
      <c r="A27" s="1">
        <v>9</v>
      </c>
      <c r="B27" s="4">
        <v>48</v>
      </c>
      <c r="C27" s="9" t="s">
        <v>622</v>
      </c>
      <c r="D27" s="9" t="s">
        <v>499</v>
      </c>
      <c r="E27" s="9" t="s">
        <v>124</v>
      </c>
      <c r="F27" s="9">
        <v>2263744161</v>
      </c>
      <c r="G27" s="9" t="s">
        <v>32</v>
      </c>
      <c r="H27" s="27"/>
      <c r="I27" s="6">
        <v>9</v>
      </c>
      <c r="J27" s="6">
        <v>9</v>
      </c>
      <c r="K27" s="9">
        <v>30</v>
      </c>
      <c r="L27" s="7">
        <f t="shared" si="15"/>
        <v>75</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364</v>
      </c>
      <c r="Z27" s="10">
        <f t="shared" si="4"/>
        <v>109</v>
      </c>
      <c r="AA27" s="10" t="str">
        <f t="shared" si="5"/>
        <v/>
      </c>
      <c r="AB27" s="10" t="str">
        <f t="shared" si="6"/>
        <v/>
      </c>
      <c r="AC27" s="10" t="str">
        <f t="shared" si="7"/>
        <v/>
      </c>
      <c r="AD27" s="10" t="str">
        <f t="shared" si="8"/>
        <v/>
      </c>
      <c r="AE27" s="10" t="str">
        <f t="shared" si="9"/>
        <v/>
      </c>
      <c r="AF27" s="10">
        <f t="shared" si="10"/>
        <v>75</v>
      </c>
      <c r="AG27" s="10" t="str">
        <f t="shared" si="11"/>
        <v/>
      </c>
      <c r="AH27" s="10" t="str">
        <f t="shared" si="12"/>
        <v/>
      </c>
      <c r="AI27" s="13" t="str">
        <f t="shared" si="13"/>
        <v>7</v>
      </c>
      <c r="AJ27" s="11">
        <f t="shared" si="14"/>
        <v>7</v>
      </c>
    </row>
    <row r="28" spans="1:36" x14ac:dyDescent="0.25">
      <c r="A28" s="1">
        <v>10</v>
      </c>
      <c r="B28" s="4">
        <v>48</v>
      </c>
      <c r="C28" s="9" t="s">
        <v>623</v>
      </c>
      <c r="D28" s="9" t="s">
        <v>68</v>
      </c>
      <c r="E28" s="9" t="s">
        <v>133</v>
      </c>
      <c r="F28" s="9">
        <v>3765559657</v>
      </c>
      <c r="G28" s="9" t="s">
        <v>32</v>
      </c>
      <c r="H28" s="27"/>
      <c r="I28" s="6">
        <v>9</v>
      </c>
      <c r="J28" s="6">
        <v>9</v>
      </c>
      <c r="K28" s="9">
        <v>28</v>
      </c>
      <c r="L28" s="7">
        <f t="shared" si="15"/>
        <v>70</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364</v>
      </c>
      <c r="Z28" s="10">
        <f t="shared" si="4"/>
        <v>109</v>
      </c>
      <c r="AA28" s="10" t="str">
        <f t="shared" si="5"/>
        <v/>
      </c>
      <c r="AB28" s="10" t="str">
        <f t="shared" si="6"/>
        <v/>
      </c>
      <c r="AC28" s="10" t="str">
        <f t="shared" si="7"/>
        <v/>
      </c>
      <c r="AD28" s="10" t="str">
        <f t="shared" si="8"/>
        <v/>
      </c>
      <c r="AE28" s="10" t="str">
        <f t="shared" si="9"/>
        <v/>
      </c>
      <c r="AF28" s="10">
        <f t="shared" si="10"/>
        <v>70</v>
      </c>
      <c r="AG28" s="10" t="str">
        <f t="shared" si="11"/>
        <v/>
      </c>
      <c r="AH28" s="10" t="str">
        <f t="shared" si="12"/>
        <v/>
      </c>
      <c r="AI28" s="13" t="str">
        <f t="shared" si="13"/>
        <v>10</v>
      </c>
      <c r="AJ28" s="11">
        <f t="shared" si="14"/>
        <v>10</v>
      </c>
    </row>
    <row r="29" spans="1:36" x14ac:dyDescent="0.25">
      <c r="A29" s="1">
        <v>11</v>
      </c>
      <c r="B29" s="4">
        <v>48</v>
      </c>
      <c r="C29" s="9" t="s">
        <v>624</v>
      </c>
      <c r="D29" s="9" t="s">
        <v>182</v>
      </c>
      <c r="E29" s="9" t="s">
        <v>93</v>
      </c>
      <c r="F29" s="9">
        <v>3140000301</v>
      </c>
      <c r="G29" s="9" t="s">
        <v>28</v>
      </c>
      <c r="H29" s="27"/>
      <c r="I29" s="6">
        <v>9</v>
      </c>
      <c r="J29" s="6">
        <v>9</v>
      </c>
      <c r="K29" s="9">
        <v>28</v>
      </c>
      <c r="L29" s="7">
        <f t="shared" si="15"/>
        <v>70</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364</v>
      </c>
      <c r="Z29" s="10">
        <f t="shared" si="4"/>
        <v>109</v>
      </c>
      <c r="AA29" s="10" t="str">
        <f t="shared" si="5"/>
        <v/>
      </c>
      <c r="AB29" s="10" t="str">
        <f t="shared" si="6"/>
        <v/>
      </c>
      <c r="AC29" s="10" t="str">
        <f t="shared" si="7"/>
        <v/>
      </c>
      <c r="AD29" s="10" t="str">
        <f t="shared" si="8"/>
        <v/>
      </c>
      <c r="AE29" s="10" t="str">
        <f t="shared" si="9"/>
        <v/>
      </c>
      <c r="AF29" s="10">
        <f t="shared" si="10"/>
        <v>70</v>
      </c>
      <c r="AG29" s="10" t="str">
        <f t="shared" si="11"/>
        <v/>
      </c>
      <c r="AH29" s="10" t="str">
        <f t="shared" si="12"/>
        <v/>
      </c>
      <c r="AI29" s="13" t="str">
        <f t="shared" si="13"/>
        <v>10</v>
      </c>
      <c r="AJ29" s="11">
        <f t="shared" si="14"/>
        <v>10</v>
      </c>
    </row>
    <row r="30" spans="1:36" x14ac:dyDescent="0.25">
      <c r="A30" s="1">
        <v>12</v>
      </c>
      <c r="B30" s="4">
        <v>48</v>
      </c>
      <c r="C30" s="9" t="s">
        <v>625</v>
      </c>
      <c r="D30" s="9" t="s">
        <v>317</v>
      </c>
      <c r="E30" s="9" t="s">
        <v>626</v>
      </c>
      <c r="F30" s="9">
        <v>3535726542</v>
      </c>
      <c r="G30" s="9" t="s">
        <v>28</v>
      </c>
      <c r="H30" s="27"/>
      <c r="I30" s="6">
        <v>9</v>
      </c>
      <c r="J30" s="6">
        <v>9</v>
      </c>
      <c r="K30" s="9">
        <v>28</v>
      </c>
      <c r="L30" s="7">
        <f t="shared" si="15"/>
        <v>70</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364</v>
      </c>
      <c r="Z30" s="10">
        <f t="shared" si="4"/>
        <v>109</v>
      </c>
      <c r="AA30" s="10" t="str">
        <f t="shared" si="5"/>
        <v/>
      </c>
      <c r="AB30" s="10" t="str">
        <f t="shared" si="6"/>
        <v/>
      </c>
      <c r="AC30" s="10" t="str">
        <f t="shared" si="7"/>
        <v/>
      </c>
      <c r="AD30" s="10" t="str">
        <f t="shared" si="8"/>
        <v/>
      </c>
      <c r="AE30" s="10" t="str">
        <f t="shared" si="9"/>
        <v/>
      </c>
      <c r="AF30" s="10">
        <f t="shared" si="10"/>
        <v>70</v>
      </c>
      <c r="AG30" s="10" t="str">
        <f t="shared" si="11"/>
        <v/>
      </c>
      <c r="AH30" s="10" t="str">
        <f t="shared" si="12"/>
        <v/>
      </c>
      <c r="AI30" s="13" t="str">
        <f t="shared" si="13"/>
        <v>10</v>
      </c>
      <c r="AJ30" s="11">
        <f t="shared" si="14"/>
        <v>10</v>
      </c>
    </row>
    <row r="31" spans="1:36" x14ac:dyDescent="0.25">
      <c r="A31" s="1">
        <v>13</v>
      </c>
      <c r="B31" s="4">
        <v>48</v>
      </c>
      <c r="C31" s="9" t="s">
        <v>627</v>
      </c>
      <c r="D31" s="9" t="s">
        <v>395</v>
      </c>
      <c r="E31" s="9" t="s">
        <v>61</v>
      </c>
      <c r="F31" s="9">
        <v>572640151</v>
      </c>
      <c r="G31" s="9" t="s">
        <v>28</v>
      </c>
      <c r="H31" s="27"/>
      <c r="I31" s="6">
        <v>9</v>
      </c>
      <c r="J31" s="6">
        <v>9</v>
      </c>
      <c r="K31" s="9">
        <v>28</v>
      </c>
      <c r="L31" s="7">
        <f t="shared" si="15"/>
        <v>70</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364</v>
      </c>
      <c r="Z31" s="10">
        <f t="shared" si="4"/>
        <v>109</v>
      </c>
      <c r="AA31" s="10" t="str">
        <f t="shared" si="5"/>
        <v/>
      </c>
      <c r="AB31" s="10" t="str">
        <f t="shared" si="6"/>
        <v/>
      </c>
      <c r="AC31" s="10" t="str">
        <f t="shared" si="7"/>
        <v/>
      </c>
      <c r="AD31" s="10" t="str">
        <f t="shared" si="8"/>
        <v/>
      </c>
      <c r="AE31" s="10" t="str">
        <f t="shared" si="9"/>
        <v/>
      </c>
      <c r="AF31" s="10">
        <f t="shared" si="10"/>
        <v>70</v>
      </c>
      <c r="AG31" s="10" t="str">
        <f t="shared" si="11"/>
        <v/>
      </c>
      <c r="AH31" s="10" t="str">
        <f t="shared" si="12"/>
        <v/>
      </c>
      <c r="AI31" s="13" t="str">
        <f t="shared" si="13"/>
        <v>10</v>
      </c>
      <c r="AJ31" s="11">
        <f t="shared" si="14"/>
        <v>10</v>
      </c>
    </row>
    <row r="32" spans="1:36" x14ac:dyDescent="0.25">
      <c r="A32" s="1">
        <v>14</v>
      </c>
      <c r="B32" s="4">
        <v>48</v>
      </c>
      <c r="C32" s="9" t="s">
        <v>628</v>
      </c>
      <c r="D32" s="9" t="s">
        <v>166</v>
      </c>
      <c r="E32" s="9" t="s">
        <v>535</v>
      </c>
      <c r="F32" s="9">
        <v>1528482590</v>
      </c>
      <c r="G32" s="9" t="s">
        <v>28</v>
      </c>
      <c r="H32" s="27"/>
      <c r="I32" s="6">
        <v>9</v>
      </c>
      <c r="J32" s="6">
        <v>9</v>
      </c>
      <c r="K32" s="9">
        <v>28</v>
      </c>
      <c r="L32" s="7">
        <f t="shared" si="15"/>
        <v>70</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364</v>
      </c>
      <c r="Z32" s="10">
        <f t="shared" si="4"/>
        <v>109</v>
      </c>
      <c r="AA32" s="10" t="str">
        <f t="shared" si="5"/>
        <v/>
      </c>
      <c r="AB32" s="10" t="str">
        <f t="shared" si="6"/>
        <v/>
      </c>
      <c r="AC32" s="10" t="str">
        <f t="shared" si="7"/>
        <v/>
      </c>
      <c r="AD32" s="10" t="str">
        <f t="shared" si="8"/>
        <v/>
      </c>
      <c r="AE32" s="10" t="str">
        <f t="shared" si="9"/>
        <v/>
      </c>
      <c r="AF32" s="10">
        <f t="shared" si="10"/>
        <v>70</v>
      </c>
      <c r="AG32" s="10" t="str">
        <f t="shared" si="11"/>
        <v/>
      </c>
      <c r="AH32" s="10" t="str">
        <f t="shared" si="12"/>
        <v/>
      </c>
      <c r="AI32" s="13" t="str">
        <f t="shared" si="13"/>
        <v>10</v>
      </c>
      <c r="AJ32" s="11">
        <f t="shared" si="14"/>
        <v>10</v>
      </c>
    </row>
    <row r="33" spans="1:36" x14ac:dyDescent="0.25">
      <c r="A33" s="1">
        <v>15</v>
      </c>
      <c r="B33" s="4">
        <v>48</v>
      </c>
      <c r="C33" s="9" t="s">
        <v>629</v>
      </c>
      <c r="D33" s="9" t="s">
        <v>190</v>
      </c>
      <c r="E33" s="9" t="s">
        <v>64</v>
      </c>
      <c r="F33" s="9">
        <v>2508589875</v>
      </c>
      <c r="G33" s="9" t="s">
        <v>32</v>
      </c>
      <c r="H33" s="27"/>
      <c r="I33" s="6">
        <v>9</v>
      </c>
      <c r="J33" s="6">
        <v>9</v>
      </c>
      <c r="K33" s="9">
        <v>28</v>
      </c>
      <c r="L33" s="7">
        <f t="shared" si="15"/>
        <v>70</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364</v>
      </c>
      <c r="Z33" s="10">
        <f t="shared" si="4"/>
        <v>109</v>
      </c>
      <c r="AA33" s="10" t="str">
        <f t="shared" si="5"/>
        <v/>
      </c>
      <c r="AB33" s="10" t="str">
        <f t="shared" si="6"/>
        <v/>
      </c>
      <c r="AC33" s="10" t="str">
        <f t="shared" si="7"/>
        <v/>
      </c>
      <c r="AD33" s="10" t="str">
        <f t="shared" si="8"/>
        <v/>
      </c>
      <c r="AE33" s="10" t="str">
        <f t="shared" si="9"/>
        <v/>
      </c>
      <c r="AF33" s="10">
        <f t="shared" si="10"/>
        <v>70</v>
      </c>
      <c r="AG33" s="10" t="str">
        <f t="shared" si="11"/>
        <v/>
      </c>
      <c r="AH33" s="10" t="str">
        <f t="shared" si="12"/>
        <v/>
      </c>
      <c r="AI33" s="13" t="str">
        <f t="shared" si="13"/>
        <v>10</v>
      </c>
      <c r="AJ33" s="11">
        <f t="shared" si="14"/>
        <v>10</v>
      </c>
    </row>
    <row r="34" spans="1:36" x14ac:dyDescent="0.25">
      <c r="A34" s="1">
        <v>16</v>
      </c>
      <c r="B34" s="4">
        <v>48</v>
      </c>
      <c r="C34" s="9" t="s">
        <v>630</v>
      </c>
      <c r="D34" s="9" t="s">
        <v>303</v>
      </c>
      <c r="E34" s="9" t="s">
        <v>61</v>
      </c>
      <c r="F34" s="9">
        <v>1566005970</v>
      </c>
      <c r="G34" s="9" t="s">
        <v>28</v>
      </c>
      <c r="H34" s="27"/>
      <c r="I34" s="6">
        <v>9</v>
      </c>
      <c r="J34" s="6">
        <v>9</v>
      </c>
      <c r="K34" s="9">
        <v>28</v>
      </c>
      <c r="L34" s="7">
        <f t="shared" si="15"/>
        <v>70</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364</v>
      </c>
      <c r="Z34" s="10">
        <f t="shared" si="4"/>
        <v>109</v>
      </c>
      <c r="AA34" s="10" t="str">
        <f t="shared" si="5"/>
        <v/>
      </c>
      <c r="AB34" s="10" t="str">
        <f t="shared" si="6"/>
        <v/>
      </c>
      <c r="AC34" s="10" t="str">
        <f t="shared" si="7"/>
        <v/>
      </c>
      <c r="AD34" s="10" t="str">
        <f t="shared" si="8"/>
        <v/>
      </c>
      <c r="AE34" s="10" t="str">
        <f t="shared" si="9"/>
        <v/>
      </c>
      <c r="AF34" s="10">
        <f t="shared" si="10"/>
        <v>70</v>
      </c>
      <c r="AG34" s="10" t="str">
        <f t="shared" si="11"/>
        <v/>
      </c>
      <c r="AH34" s="10" t="str">
        <f t="shared" si="12"/>
        <v/>
      </c>
      <c r="AI34" s="13" t="str">
        <f t="shared" si="13"/>
        <v>10</v>
      </c>
      <c r="AJ34" s="11">
        <f t="shared" si="14"/>
        <v>10</v>
      </c>
    </row>
    <row r="35" spans="1:36" x14ac:dyDescent="0.25">
      <c r="A35" s="1">
        <v>17</v>
      </c>
      <c r="B35" s="4">
        <v>48</v>
      </c>
      <c r="C35" s="9" t="s">
        <v>631</v>
      </c>
      <c r="D35" s="9" t="s">
        <v>182</v>
      </c>
      <c r="E35" s="9" t="s">
        <v>121</v>
      </c>
      <c r="F35" s="9">
        <v>2877679431</v>
      </c>
      <c r="G35" s="9" t="s">
        <v>28</v>
      </c>
      <c r="H35" s="27"/>
      <c r="I35" s="6">
        <v>9</v>
      </c>
      <c r="J35" s="6">
        <v>9</v>
      </c>
      <c r="K35" s="9">
        <v>28</v>
      </c>
      <c r="L35" s="7">
        <f t="shared" si="15"/>
        <v>70</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364</v>
      </c>
      <c r="Z35" s="10">
        <f t="shared" si="4"/>
        <v>109</v>
      </c>
      <c r="AA35" s="10" t="str">
        <f t="shared" si="5"/>
        <v/>
      </c>
      <c r="AB35" s="10" t="str">
        <f t="shared" si="6"/>
        <v/>
      </c>
      <c r="AC35" s="10" t="str">
        <f t="shared" si="7"/>
        <v/>
      </c>
      <c r="AD35" s="10" t="str">
        <f t="shared" si="8"/>
        <v/>
      </c>
      <c r="AE35" s="10" t="str">
        <f t="shared" si="9"/>
        <v/>
      </c>
      <c r="AF35" s="10">
        <f t="shared" si="10"/>
        <v>70</v>
      </c>
      <c r="AG35" s="10" t="str">
        <f t="shared" si="11"/>
        <v/>
      </c>
      <c r="AH35" s="10" t="str">
        <f t="shared" si="12"/>
        <v/>
      </c>
      <c r="AI35" s="13" t="str">
        <f t="shared" si="13"/>
        <v>10</v>
      </c>
      <c r="AJ35" s="11">
        <f t="shared" si="14"/>
        <v>10</v>
      </c>
    </row>
    <row r="36" spans="1:36" x14ac:dyDescent="0.25">
      <c r="A36" s="1">
        <v>18</v>
      </c>
      <c r="B36" s="4">
        <v>48</v>
      </c>
      <c r="C36" s="9" t="s">
        <v>632</v>
      </c>
      <c r="D36" s="9" t="s">
        <v>260</v>
      </c>
      <c r="E36" s="9" t="s">
        <v>121</v>
      </c>
      <c r="F36" s="9">
        <v>1897862881</v>
      </c>
      <c r="G36" s="9" t="s">
        <v>32</v>
      </c>
      <c r="H36" s="27"/>
      <c r="I36" s="6">
        <v>9</v>
      </c>
      <c r="J36" s="6">
        <v>9</v>
      </c>
      <c r="K36" s="9">
        <v>28</v>
      </c>
      <c r="L36" s="7">
        <f t="shared" si="15"/>
        <v>70</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364</v>
      </c>
      <c r="Z36" s="10">
        <f t="shared" si="4"/>
        <v>109</v>
      </c>
      <c r="AA36" s="10" t="str">
        <f t="shared" si="5"/>
        <v/>
      </c>
      <c r="AB36" s="10" t="str">
        <f t="shared" si="6"/>
        <v/>
      </c>
      <c r="AC36" s="10" t="str">
        <f t="shared" si="7"/>
        <v/>
      </c>
      <c r="AD36" s="10" t="str">
        <f t="shared" si="8"/>
        <v/>
      </c>
      <c r="AE36" s="10" t="str">
        <f t="shared" si="9"/>
        <v/>
      </c>
      <c r="AF36" s="10">
        <f t="shared" si="10"/>
        <v>70</v>
      </c>
      <c r="AG36" s="10" t="str">
        <f t="shared" si="11"/>
        <v/>
      </c>
      <c r="AH36" s="10" t="str">
        <f t="shared" si="12"/>
        <v/>
      </c>
      <c r="AI36" s="13" t="str">
        <f t="shared" si="13"/>
        <v>10</v>
      </c>
      <c r="AJ36" s="11">
        <f t="shared" si="14"/>
        <v>10</v>
      </c>
    </row>
    <row r="37" spans="1:36" x14ac:dyDescent="0.25">
      <c r="A37" s="1">
        <v>19</v>
      </c>
      <c r="B37" s="4">
        <v>48</v>
      </c>
      <c r="C37" s="9" t="s">
        <v>633</v>
      </c>
      <c r="D37" s="9" t="s">
        <v>634</v>
      </c>
      <c r="E37" s="9" t="s">
        <v>635</v>
      </c>
      <c r="F37" s="9">
        <v>3140896293</v>
      </c>
      <c r="G37" s="9" t="s">
        <v>32</v>
      </c>
      <c r="H37" s="27"/>
      <c r="I37" s="6">
        <v>9</v>
      </c>
      <c r="J37" s="6">
        <v>9</v>
      </c>
      <c r="K37" s="9">
        <v>26</v>
      </c>
      <c r="L37" s="7">
        <f t="shared" si="15"/>
        <v>65</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364</v>
      </c>
      <c r="Z37" s="10">
        <f t="shared" si="4"/>
        <v>109</v>
      </c>
      <c r="AA37" s="10" t="str">
        <f t="shared" si="5"/>
        <v/>
      </c>
      <c r="AB37" s="10" t="str">
        <f t="shared" si="6"/>
        <v/>
      </c>
      <c r="AC37" s="10" t="str">
        <f t="shared" si="7"/>
        <v/>
      </c>
      <c r="AD37" s="10" t="str">
        <f t="shared" si="8"/>
        <v/>
      </c>
      <c r="AE37" s="10" t="str">
        <f t="shared" si="9"/>
        <v/>
      </c>
      <c r="AF37" s="10">
        <f t="shared" si="10"/>
        <v>65</v>
      </c>
      <c r="AG37" s="10" t="str">
        <f t="shared" si="11"/>
        <v/>
      </c>
      <c r="AH37" s="10" t="str">
        <f t="shared" si="12"/>
        <v/>
      </c>
      <c r="AI37" s="13" t="str">
        <f t="shared" si="13"/>
        <v>19</v>
      </c>
      <c r="AJ37" s="11">
        <f t="shared" si="14"/>
        <v>19</v>
      </c>
    </row>
    <row r="38" spans="1:36" x14ac:dyDescent="0.25">
      <c r="A38" s="1">
        <v>20</v>
      </c>
      <c r="B38" s="4">
        <v>48</v>
      </c>
      <c r="C38" s="9" t="s">
        <v>636</v>
      </c>
      <c r="D38" s="9" t="s">
        <v>111</v>
      </c>
      <c r="E38" s="9" t="s">
        <v>133</v>
      </c>
      <c r="F38" s="9">
        <v>1873180192</v>
      </c>
      <c r="G38" s="9" t="s">
        <v>32</v>
      </c>
      <c r="H38" s="27"/>
      <c r="I38" s="6">
        <v>9</v>
      </c>
      <c r="J38" s="6">
        <v>9</v>
      </c>
      <c r="K38" s="9">
        <v>26</v>
      </c>
      <c r="L38" s="7">
        <f t="shared" si="15"/>
        <v>65</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364</v>
      </c>
      <c r="Z38" s="10">
        <f t="shared" si="4"/>
        <v>109</v>
      </c>
      <c r="AA38" s="10" t="str">
        <f t="shared" si="5"/>
        <v/>
      </c>
      <c r="AB38" s="10" t="str">
        <f t="shared" si="6"/>
        <v/>
      </c>
      <c r="AC38" s="10" t="str">
        <f t="shared" si="7"/>
        <v/>
      </c>
      <c r="AD38" s="10" t="str">
        <f t="shared" si="8"/>
        <v/>
      </c>
      <c r="AE38" s="10" t="str">
        <f t="shared" si="9"/>
        <v/>
      </c>
      <c r="AF38" s="10">
        <f t="shared" si="10"/>
        <v>65</v>
      </c>
      <c r="AG38" s="10" t="str">
        <f t="shared" si="11"/>
        <v/>
      </c>
      <c r="AH38" s="10" t="str">
        <f t="shared" si="12"/>
        <v/>
      </c>
      <c r="AI38" s="13" t="str">
        <f t="shared" si="13"/>
        <v>19</v>
      </c>
      <c r="AJ38" s="11">
        <f t="shared" si="14"/>
        <v>19</v>
      </c>
    </row>
    <row r="39" spans="1:36" x14ac:dyDescent="0.25">
      <c r="A39" s="1">
        <v>21</v>
      </c>
      <c r="B39" s="4">
        <v>48</v>
      </c>
      <c r="C39" s="9" t="s">
        <v>637</v>
      </c>
      <c r="D39" s="9" t="s">
        <v>75</v>
      </c>
      <c r="E39" s="9" t="s">
        <v>133</v>
      </c>
      <c r="F39" s="9">
        <v>2780419928</v>
      </c>
      <c r="G39" s="9" t="s">
        <v>28</v>
      </c>
      <c r="H39" s="27"/>
      <c r="I39" s="6">
        <v>9</v>
      </c>
      <c r="J39" s="6">
        <v>9</v>
      </c>
      <c r="K39" s="9">
        <v>26</v>
      </c>
      <c r="L39" s="7">
        <f t="shared" si="15"/>
        <v>65</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364</v>
      </c>
      <c r="Z39" s="10">
        <f t="shared" si="4"/>
        <v>109</v>
      </c>
      <c r="AA39" s="10" t="str">
        <f t="shared" si="5"/>
        <v/>
      </c>
      <c r="AB39" s="10" t="str">
        <f t="shared" si="6"/>
        <v/>
      </c>
      <c r="AC39" s="10" t="str">
        <f t="shared" si="7"/>
        <v/>
      </c>
      <c r="AD39" s="10" t="str">
        <f t="shared" si="8"/>
        <v/>
      </c>
      <c r="AE39" s="10" t="str">
        <f t="shared" si="9"/>
        <v/>
      </c>
      <c r="AF39" s="10">
        <f t="shared" si="10"/>
        <v>65</v>
      </c>
      <c r="AG39" s="10" t="str">
        <f t="shared" si="11"/>
        <v/>
      </c>
      <c r="AH39" s="10" t="str">
        <f t="shared" si="12"/>
        <v/>
      </c>
      <c r="AI39" s="13" t="str">
        <f t="shared" si="13"/>
        <v>19</v>
      </c>
      <c r="AJ39" s="11">
        <f t="shared" si="14"/>
        <v>19</v>
      </c>
    </row>
    <row r="40" spans="1:36" x14ac:dyDescent="0.25">
      <c r="A40" s="1">
        <v>22</v>
      </c>
      <c r="B40" s="4">
        <v>48</v>
      </c>
      <c r="C40" s="9" t="s">
        <v>638</v>
      </c>
      <c r="D40" s="9" t="s">
        <v>45</v>
      </c>
      <c r="E40" s="9" t="s">
        <v>202</v>
      </c>
      <c r="F40" s="9">
        <v>3236830286</v>
      </c>
      <c r="G40" s="9" t="s">
        <v>32</v>
      </c>
      <c r="H40" s="27"/>
      <c r="I40" s="6">
        <v>9</v>
      </c>
      <c r="J40" s="6">
        <v>9</v>
      </c>
      <c r="K40" s="9">
        <v>26</v>
      </c>
      <c r="L40" s="7">
        <f t="shared" si="15"/>
        <v>65</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364</v>
      </c>
      <c r="Z40" s="10">
        <f t="shared" si="4"/>
        <v>109</v>
      </c>
      <c r="AA40" s="10" t="str">
        <f t="shared" si="5"/>
        <v/>
      </c>
      <c r="AB40" s="10" t="str">
        <f t="shared" si="6"/>
        <v/>
      </c>
      <c r="AC40" s="10" t="str">
        <f t="shared" si="7"/>
        <v/>
      </c>
      <c r="AD40" s="10" t="str">
        <f t="shared" si="8"/>
        <v/>
      </c>
      <c r="AE40" s="10" t="str">
        <f t="shared" si="9"/>
        <v/>
      </c>
      <c r="AF40" s="10">
        <f t="shared" si="10"/>
        <v>65</v>
      </c>
      <c r="AG40" s="10" t="str">
        <f t="shared" si="11"/>
        <v/>
      </c>
      <c r="AH40" s="10" t="str">
        <f t="shared" si="12"/>
        <v/>
      </c>
      <c r="AI40" s="13" t="str">
        <f t="shared" si="13"/>
        <v>19</v>
      </c>
      <c r="AJ40" s="11">
        <f t="shared" si="14"/>
        <v>19</v>
      </c>
    </row>
    <row r="41" spans="1:36" x14ac:dyDescent="0.25">
      <c r="A41" s="1">
        <v>23</v>
      </c>
      <c r="B41" s="4">
        <v>48</v>
      </c>
      <c r="C41" s="9" t="s">
        <v>639</v>
      </c>
      <c r="D41" s="9" t="s">
        <v>106</v>
      </c>
      <c r="E41" s="9" t="s">
        <v>31</v>
      </c>
      <c r="F41" s="9">
        <v>3767043404</v>
      </c>
      <c r="G41" s="9" t="s">
        <v>28</v>
      </c>
      <c r="H41" s="27"/>
      <c r="I41" s="6">
        <v>9</v>
      </c>
      <c r="J41" s="6">
        <v>9</v>
      </c>
      <c r="K41" s="9">
        <v>26</v>
      </c>
      <c r="L41" s="7">
        <f t="shared" si="15"/>
        <v>65</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364</v>
      </c>
      <c r="Z41" s="10">
        <f t="shared" si="4"/>
        <v>109</v>
      </c>
      <c r="AA41" s="10" t="str">
        <f t="shared" si="5"/>
        <v/>
      </c>
      <c r="AB41" s="10" t="str">
        <f t="shared" si="6"/>
        <v/>
      </c>
      <c r="AC41" s="10" t="str">
        <f t="shared" si="7"/>
        <v/>
      </c>
      <c r="AD41" s="10" t="str">
        <f t="shared" si="8"/>
        <v/>
      </c>
      <c r="AE41" s="10" t="str">
        <f t="shared" si="9"/>
        <v/>
      </c>
      <c r="AF41" s="10">
        <f t="shared" si="10"/>
        <v>65</v>
      </c>
      <c r="AG41" s="10" t="str">
        <f t="shared" si="11"/>
        <v/>
      </c>
      <c r="AH41" s="10" t="str">
        <f t="shared" si="12"/>
        <v/>
      </c>
      <c r="AI41" s="13" t="str">
        <f t="shared" si="13"/>
        <v>19</v>
      </c>
      <c r="AJ41" s="11">
        <f t="shared" si="14"/>
        <v>19</v>
      </c>
    </row>
    <row r="42" spans="1:36" x14ac:dyDescent="0.25">
      <c r="A42" s="1">
        <v>24</v>
      </c>
      <c r="B42" s="4">
        <v>48</v>
      </c>
      <c r="C42" s="9" t="s">
        <v>640</v>
      </c>
      <c r="D42" s="9" t="s">
        <v>188</v>
      </c>
      <c r="E42" s="9" t="s">
        <v>93</v>
      </c>
      <c r="F42" s="9">
        <v>815171642</v>
      </c>
      <c r="G42" s="9" t="s">
        <v>32</v>
      </c>
      <c r="H42" s="27"/>
      <c r="I42" s="6">
        <v>9</v>
      </c>
      <c r="J42" s="6">
        <v>9</v>
      </c>
      <c r="K42" s="9">
        <v>26</v>
      </c>
      <c r="L42" s="7">
        <f t="shared" si="15"/>
        <v>65</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364</v>
      </c>
      <c r="Z42" s="10">
        <f t="shared" si="4"/>
        <v>109</v>
      </c>
      <c r="AA42" s="10" t="str">
        <f t="shared" si="5"/>
        <v/>
      </c>
      <c r="AB42" s="10" t="str">
        <f t="shared" si="6"/>
        <v/>
      </c>
      <c r="AC42" s="10" t="str">
        <f t="shared" si="7"/>
        <v/>
      </c>
      <c r="AD42" s="10" t="str">
        <f t="shared" si="8"/>
        <v/>
      </c>
      <c r="AE42" s="10" t="str">
        <f t="shared" si="9"/>
        <v/>
      </c>
      <c r="AF42" s="10">
        <f t="shared" si="10"/>
        <v>65</v>
      </c>
      <c r="AG42" s="10" t="str">
        <f t="shared" si="11"/>
        <v/>
      </c>
      <c r="AH42" s="10" t="str">
        <f t="shared" si="12"/>
        <v/>
      </c>
      <c r="AI42" s="13" t="str">
        <f t="shared" si="13"/>
        <v>19</v>
      </c>
      <c r="AJ42" s="11">
        <f t="shared" si="14"/>
        <v>19</v>
      </c>
    </row>
    <row r="43" spans="1:36" x14ac:dyDescent="0.25">
      <c r="A43" s="1">
        <v>25</v>
      </c>
      <c r="B43" s="4">
        <v>48</v>
      </c>
      <c r="C43" s="9" t="s">
        <v>641</v>
      </c>
      <c r="D43" s="9" t="s">
        <v>154</v>
      </c>
      <c r="E43" s="9" t="s">
        <v>83</v>
      </c>
      <c r="F43" s="9">
        <v>889637577</v>
      </c>
      <c r="G43" s="9" t="s">
        <v>28</v>
      </c>
      <c r="H43" s="27"/>
      <c r="I43" s="6">
        <v>9</v>
      </c>
      <c r="J43" s="6">
        <v>9</v>
      </c>
      <c r="K43" s="9">
        <v>26</v>
      </c>
      <c r="L43" s="7">
        <f t="shared" si="15"/>
        <v>65</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364</v>
      </c>
      <c r="Z43" s="10">
        <f t="shared" si="4"/>
        <v>109</v>
      </c>
      <c r="AA43" s="10" t="str">
        <f t="shared" si="5"/>
        <v/>
      </c>
      <c r="AB43" s="10" t="str">
        <f t="shared" si="6"/>
        <v/>
      </c>
      <c r="AC43" s="10" t="str">
        <f t="shared" si="7"/>
        <v/>
      </c>
      <c r="AD43" s="10" t="str">
        <f t="shared" si="8"/>
        <v/>
      </c>
      <c r="AE43" s="10" t="str">
        <f t="shared" si="9"/>
        <v/>
      </c>
      <c r="AF43" s="10">
        <f t="shared" si="10"/>
        <v>65</v>
      </c>
      <c r="AG43" s="10" t="str">
        <f t="shared" si="11"/>
        <v/>
      </c>
      <c r="AH43" s="10" t="str">
        <f t="shared" si="12"/>
        <v/>
      </c>
      <c r="AI43" s="13" t="str">
        <f t="shared" si="13"/>
        <v>19</v>
      </c>
      <c r="AJ43" s="11">
        <f t="shared" si="14"/>
        <v>19</v>
      </c>
    </row>
    <row r="44" spans="1:36" x14ac:dyDescent="0.25">
      <c r="A44" s="1">
        <v>26</v>
      </c>
      <c r="B44" s="4">
        <v>48</v>
      </c>
      <c r="C44" s="9" t="s">
        <v>158</v>
      </c>
      <c r="D44" s="9" t="s">
        <v>57</v>
      </c>
      <c r="E44" s="9" t="s">
        <v>69</v>
      </c>
      <c r="F44" s="9">
        <v>3712301609</v>
      </c>
      <c r="G44" s="9" t="s">
        <v>28</v>
      </c>
      <c r="H44" s="27"/>
      <c r="I44" s="6">
        <v>9</v>
      </c>
      <c r="J44" s="6">
        <v>9</v>
      </c>
      <c r="K44" s="9">
        <v>26</v>
      </c>
      <c r="L44" s="7">
        <f t="shared" si="15"/>
        <v>65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364</v>
      </c>
      <c r="Z44" s="10">
        <f t="shared" si="4"/>
        <v>109</v>
      </c>
      <c r="AA44" s="10" t="str">
        <f t="shared" si="5"/>
        <v/>
      </c>
      <c r="AB44" s="10" t="str">
        <f t="shared" si="6"/>
        <v/>
      </c>
      <c r="AC44" s="10" t="str">
        <f t="shared" si="7"/>
        <v/>
      </c>
      <c r="AD44" s="10" t="str">
        <f t="shared" si="8"/>
        <v/>
      </c>
      <c r="AE44" s="10" t="str">
        <f t="shared" si="9"/>
        <v/>
      </c>
      <c r="AF44" s="10">
        <f t="shared" si="10"/>
        <v>65</v>
      </c>
      <c r="AG44" s="10" t="str">
        <f t="shared" si="11"/>
        <v/>
      </c>
      <c r="AH44" s="10" t="str">
        <f t="shared" si="12"/>
        <v/>
      </c>
      <c r="AI44" s="13" t="str">
        <f t="shared" si="13"/>
        <v>19</v>
      </c>
      <c r="AJ44" s="11">
        <f t="shared" si="14"/>
        <v>19</v>
      </c>
    </row>
    <row r="45" spans="1:36" x14ac:dyDescent="0.25">
      <c r="A45" s="1">
        <v>27</v>
      </c>
      <c r="B45" s="4">
        <v>48</v>
      </c>
      <c r="C45" s="9" t="s">
        <v>642</v>
      </c>
      <c r="D45" s="9" t="s">
        <v>643</v>
      </c>
      <c r="E45" s="9" t="s">
        <v>558</v>
      </c>
      <c r="F45" s="9">
        <v>2843238829</v>
      </c>
      <c r="G45" s="9" t="s">
        <v>32</v>
      </c>
      <c r="H45" s="27"/>
      <c r="I45" s="6">
        <v>9</v>
      </c>
      <c r="J45" s="6">
        <v>9</v>
      </c>
      <c r="K45" s="9">
        <v>26</v>
      </c>
      <c r="L45" s="7">
        <f t="shared" si="15"/>
        <v>65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364</v>
      </c>
      <c r="Z45" s="10">
        <f t="shared" si="4"/>
        <v>109</v>
      </c>
      <c r="AA45" s="10" t="str">
        <f t="shared" si="5"/>
        <v/>
      </c>
      <c r="AB45" s="10" t="str">
        <f t="shared" si="6"/>
        <v/>
      </c>
      <c r="AC45" s="10" t="str">
        <f t="shared" si="7"/>
        <v/>
      </c>
      <c r="AD45" s="10" t="str">
        <f t="shared" si="8"/>
        <v/>
      </c>
      <c r="AE45" s="10" t="str">
        <f t="shared" si="9"/>
        <v/>
      </c>
      <c r="AF45" s="10">
        <f t="shared" si="10"/>
        <v>65</v>
      </c>
      <c r="AG45" s="10" t="str">
        <f t="shared" si="11"/>
        <v/>
      </c>
      <c r="AH45" s="10" t="str">
        <f t="shared" si="12"/>
        <v/>
      </c>
      <c r="AI45" s="13" t="str">
        <f t="shared" si="13"/>
        <v>19</v>
      </c>
      <c r="AJ45" s="11">
        <f t="shared" si="14"/>
        <v>19</v>
      </c>
    </row>
    <row r="46" spans="1:36" x14ac:dyDescent="0.25">
      <c r="A46" s="1">
        <v>28</v>
      </c>
      <c r="B46" s="4">
        <v>48</v>
      </c>
      <c r="C46" s="9" t="s">
        <v>644</v>
      </c>
      <c r="D46" s="9" t="s">
        <v>75</v>
      </c>
      <c r="E46" s="9" t="s">
        <v>34</v>
      </c>
      <c r="F46" s="9">
        <v>2511218311</v>
      </c>
      <c r="G46" s="9" t="s">
        <v>32</v>
      </c>
      <c r="H46" s="27"/>
      <c r="I46" s="6">
        <v>9</v>
      </c>
      <c r="J46" s="6">
        <v>9</v>
      </c>
      <c r="K46" s="9">
        <v>26</v>
      </c>
      <c r="L46" s="7">
        <f t="shared" si="15"/>
        <v>65</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364</v>
      </c>
      <c r="Z46" s="10">
        <f t="shared" si="4"/>
        <v>109</v>
      </c>
      <c r="AA46" s="10" t="str">
        <f t="shared" si="5"/>
        <v/>
      </c>
      <c r="AB46" s="10" t="str">
        <f t="shared" si="6"/>
        <v/>
      </c>
      <c r="AC46" s="10" t="str">
        <f t="shared" si="7"/>
        <v/>
      </c>
      <c r="AD46" s="10" t="str">
        <f t="shared" si="8"/>
        <v/>
      </c>
      <c r="AE46" s="10" t="str">
        <f t="shared" si="9"/>
        <v/>
      </c>
      <c r="AF46" s="10">
        <f t="shared" si="10"/>
        <v>65</v>
      </c>
      <c r="AG46" s="10" t="str">
        <f t="shared" si="11"/>
        <v/>
      </c>
      <c r="AH46" s="10" t="str">
        <f t="shared" si="12"/>
        <v/>
      </c>
      <c r="AI46" s="13" t="str">
        <f t="shared" si="13"/>
        <v>19</v>
      </c>
      <c r="AJ46" s="11">
        <f t="shared" si="14"/>
        <v>19</v>
      </c>
    </row>
    <row r="47" spans="1:36" x14ac:dyDescent="0.25">
      <c r="A47" s="1">
        <v>29</v>
      </c>
      <c r="B47" s="4">
        <v>48</v>
      </c>
      <c r="C47" s="9" t="s">
        <v>645</v>
      </c>
      <c r="D47" s="9" t="s">
        <v>66</v>
      </c>
      <c r="E47" s="9" t="s">
        <v>157</v>
      </c>
      <c r="F47" s="9">
        <v>3023372263</v>
      </c>
      <c r="G47" s="9" t="s">
        <v>28</v>
      </c>
      <c r="H47" s="27"/>
      <c r="I47" s="6">
        <v>9</v>
      </c>
      <c r="J47" s="6">
        <v>9</v>
      </c>
      <c r="K47" s="9">
        <v>26</v>
      </c>
      <c r="L47" s="7">
        <f t="shared" si="15"/>
        <v>65</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364</v>
      </c>
      <c r="Z47" s="10">
        <f t="shared" si="4"/>
        <v>109</v>
      </c>
      <c r="AA47" s="10" t="str">
        <f t="shared" si="5"/>
        <v/>
      </c>
      <c r="AB47" s="10" t="str">
        <f t="shared" si="6"/>
        <v/>
      </c>
      <c r="AC47" s="10" t="str">
        <f t="shared" si="7"/>
        <v/>
      </c>
      <c r="AD47" s="10" t="str">
        <f t="shared" si="8"/>
        <v/>
      </c>
      <c r="AE47" s="10" t="str">
        <f t="shared" si="9"/>
        <v/>
      </c>
      <c r="AF47" s="10">
        <f t="shared" si="10"/>
        <v>65</v>
      </c>
      <c r="AG47" s="10" t="str">
        <f t="shared" si="11"/>
        <v/>
      </c>
      <c r="AH47" s="10" t="str">
        <f t="shared" si="12"/>
        <v/>
      </c>
      <c r="AI47" s="13" t="str">
        <f t="shared" si="13"/>
        <v>19</v>
      </c>
      <c r="AJ47" s="11">
        <f t="shared" si="14"/>
        <v>19</v>
      </c>
    </row>
    <row r="48" spans="1:36" x14ac:dyDescent="0.25">
      <c r="A48" s="1">
        <v>30</v>
      </c>
      <c r="B48" s="4">
        <v>48</v>
      </c>
      <c r="C48" s="9" t="s">
        <v>646</v>
      </c>
      <c r="D48" s="9" t="s">
        <v>503</v>
      </c>
      <c r="E48" s="9" t="s">
        <v>647</v>
      </c>
      <c r="F48" s="9">
        <v>1728988555</v>
      </c>
      <c r="G48" s="9" t="s">
        <v>32</v>
      </c>
      <c r="H48" s="27"/>
      <c r="I48" s="6">
        <v>9</v>
      </c>
      <c r="J48" s="6">
        <v>9</v>
      </c>
      <c r="K48" s="9">
        <v>26</v>
      </c>
      <c r="L48" s="7">
        <f t="shared" si="15"/>
        <v>65</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364</v>
      </c>
      <c r="Z48" s="10">
        <f t="shared" si="4"/>
        <v>109</v>
      </c>
      <c r="AA48" s="10" t="str">
        <f t="shared" si="5"/>
        <v/>
      </c>
      <c r="AB48" s="10" t="str">
        <f t="shared" si="6"/>
        <v/>
      </c>
      <c r="AC48" s="10" t="str">
        <f t="shared" si="7"/>
        <v/>
      </c>
      <c r="AD48" s="10" t="str">
        <f t="shared" si="8"/>
        <v/>
      </c>
      <c r="AE48" s="10" t="str">
        <f t="shared" si="9"/>
        <v/>
      </c>
      <c r="AF48" s="10">
        <f t="shared" si="10"/>
        <v>65</v>
      </c>
      <c r="AG48" s="10" t="str">
        <f t="shared" si="11"/>
        <v/>
      </c>
      <c r="AH48" s="10" t="str">
        <f t="shared" si="12"/>
        <v/>
      </c>
      <c r="AI48" s="13" t="str">
        <f t="shared" si="13"/>
        <v>19</v>
      </c>
      <c r="AJ48" s="11">
        <f t="shared" si="14"/>
        <v>19</v>
      </c>
    </row>
    <row r="49" spans="1:36" x14ac:dyDescent="0.25">
      <c r="A49" s="1">
        <v>31</v>
      </c>
      <c r="B49" s="4">
        <v>48</v>
      </c>
      <c r="C49" s="9" t="s">
        <v>648</v>
      </c>
      <c r="D49" s="9" t="s">
        <v>123</v>
      </c>
      <c r="E49" s="9" t="s">
        <v>649</v>
      </c>
      <c r="F49" s="9">
        <v>993721046</v>
      </c>
      <c r="G49" s="9" t="s">
        <v>28</v>
      </c>
      <c r="H49" s="27"/>
      <c r="I49" s="6">
        <v>9</v>
      </c>
      <c r="J49" s="6">
        <v>9</v>
      </c>
      <c r="K49" s="9">
        <v>26</v>
      </c>
      <c r="L49" s="7">
        <f t="shared" si="15"/>
        <v>65</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364</v>
      </c>
      <c r="Z49" s="10">
        <f t="shared" si="4"/>
        <v>109</v>
      </c>
      <c r="AA49" s="10" t="str">
        <f t="shared" si="5"/>
        <v/>
      </c>
      <c r="AB49" s="10" t="str">
        <f t="shared" si="6"/>
        <v/>
      </c>
      <c r="AC49" s="10" t="str">
        <f t="shared" si="7"/>
        <v/>
      </c>
      <c r="AD49" s="10" t="str">
        <f t="shared" si="8"/>
        <v/>
      </c>
      <c r="AE49" s="10" t="str">
        <f t="shared" si="9"/>
        <v/>
      </c>
      <c r="AF49" s="10">
        <f t="shared" si="10"/>
        <v>65</v>
      </c>
      <c r="AG49" s="10" t="str">
        <f t="shared" si="11"/>
        <v/>
      </c>
      <c r="AH49" s="10" t="str">
        <f t="shared" si="12"/>
        <v/>
      </c>
      <c r="AI49" s="13" t="str">
        <f t="shared" si="13"/>
        <v>19</v>
      </c>
      <c r="AJ49" s="11">
        <f t="shared" si="14"/>
        <v>19</v>
      </c>
    </row>
    <row r="50" spans="1:36" x14ac:dyDescent="0.25">
      <c r="A50" s="1">
        <v>32</v>
      </c>
      <c r="B50" s="4">
        <v>48</v>
      </c>
      <c r="C50" s="9" t="s">
        <v>650</v>
      </c>
      <c r="D50" s="9" t="s">
        <v>204</v>
      </c>
      <c r="E50" s="9" t="s">
        <v>276</v>
      </c>
      <c r="F50" s="9">
        <v>2961500353</v>
      </c>
      <c r="G50" s="9" t="s">
        <v>32</v>
      </c>
      <c r="H50" s="27"/>
      <c r="I50" s="6">
        <v>9</v>
      </c>
      <c r="J50" s="6">
        <v>9</v>
      </c>
      <c r="K50" s="9">
        <v>26</v>
      </c>
      <c r="L50" s="7">
        <f t="shared" si="15"/>
        <v>65</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364</v>
      </c>
      <c r="Z50" s="10">
        <f t="shared" si="4"/>
        <v>109</v>
      </c>
      <c r="AA50" s="10" t="str">
        <f t="shared" si="5"/>
        <v/>
      </c>
      <c r="AB50" s="10" t="str">
        <f t="shared" si="6"/>
        <v/>
      </c>
      <c r="AC50" s="10" t="str">
        <f t="shared" si="7"/>
        <v/>
      </c>
      <c r="AD50" s="10" t="str">
        <f t="shared" si="8"/>
        <v/>
      </c>
      <c r="AE50" s="10" t="str">
        <f t="shared" si="9"/>
        <v/>
      </c>
      <c r="AF50" s="10">
        <f t="shared" si="10"/>
        <v>65</v>
      </c>
      <c r="AG50" s="10" t="str">
        <f t="shared" si="11"/>
        <v/>
      </c>
      <c r="AH50" s="10" t="str">
        <f t="shared" si="12"/>
        <v/>
      </c>
      <c r="AI50" s="13" t="str">
        <f t="shared" si="13"/>
        <v>19</v>
      </c>
      <c r="AJ50" s="11">
        <f t="shared" si="14"/>
        <v>19</v>
      </c>
    </row>
    <row r="51" spans="1:36" x14ac:dyDescent="0.25">
      <c r="A51" s="1">
        <v>33</v>
      </c>
      <c r="B51" s="4">
        <v>48</v>
      </c>
      <c r="C51" s="9" t="s">
        <v>651</v>
      </c>
      <c r="D51" s="9" t="s">
        <v>184</v>
      </c>
      <c r="E51" s="9" t="s">
        <v>64</v>
      </c>
      <c r="F51" s="9">
        <v>1746855899</v>
      </c>
      <c r="G51" s="9" t="s">
        <v>28</v>
      </c>
      <c r="H51" s="27"/>
      <c r="I51" s="6">
        <v>9</v>
      </c>
      <c r="J51" s="6">
        <v>9</v>
      </c>
      <c r="K51" s="9">
        <v>26</v>
      </c>
      <c r="L51" s="7">
        <f t="shared" si="15"/>
        <v>65</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364</v>
      </c>
      <c r="Z51" s="10">
        <f t="shared" si="4"/>
        <v>109</v>
      </c>
      <c r="AA51" s="10" t="str">
        <f t="shared" si="5"/>
        <v/>
      </c>
      <c r="AB51" s="10" t="str">
        <f t="shared" si="6"/>
        <v/>
      </c>
      <c r="AC51" s="10" t="str">
        <f t="shared" si="7"/>
        <v/>
      </c>
      <c r="AD51" s="10" t="str">
        <f t="shared" si="8"/>
        <v/>
      </c>
      <c r="AE51" s="10" t="str">
        <f t="shared" si="9"/>
        <v/>
      </c>
      <c r="AF51" s="10">
        <f t="shared" si="10"/>
        <v>65</v>
      </c>
      <c r="AG51" s="10" t="str">
        <f t="shared" si="11"/>
        <v/>
      </c>
      <c r="AH51" s="10" t="str">
        <f t="shared" si="12"/>
        <v/>
      </c>
      <c r="AI51" s="13" t="str">
        <f t="shared" si="13"/>
        <v>19</v>
      </c>
      <c r="AJ51" s="11">
        <f t="shared" si="14"/>
        <v>19</v>
      </c>
    </row>
    <row r="52" spans="1:36" x14ac:dyDescent="0.25">
      <c r="A52" s="1">
        <v>34</v>
      </c>
      <c r="B52" s="4">
        <v>48</v>
      </c>
      <c r="C52" s="9" t="s">
        <v>652</v>
      </c>
      <c r="D52" s="9" t="s">
        <v>225</v>
      </c>
      <c r="E52" s="9" t="s">
        <v>305</v>
      </c>
      <c r="F52" s="9">
        <v>3299961004</v>
      </c>
      <c r="G52" s="9" t="s">
        <v>32</v>
      </c>
      <c r="H52" s="27"/>
      <c r="I52" s="6">
        <v>9</v>
      </c>
      <c r="J52" s="6">
        <v>9</v>
      </c>
      <c r="K52" s="9">
        <v>26</v>
      </c>
      <c r="L52" s="7">
        <f t="shared" si="15"/>
        <v>65</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364</v>
      </c>
      <c r="Z52" s="10">
        <f t="shared" si="4"/>
        <v>109</v>
      </c>
      <c r="AA52" s="10" t="str">
        <f t="shared" si="5"/>
        <v/>
      </c>
      <c r="AB52" s="10" t="str">
        <f t="shared" si="6"/>
        <v/>
      </c>
      <c r="AC52" s="10" t="str">
        <f t="shared" si="7"/>
        <v/>
      </c>
      <c r="AD52" s="10" t="str">
        <f t="shared" si="8"/>
        <v/>
      </c>
      <c r="AE52" s="10" t="str">
        <f t="shared" si="9"/>
        <v/>
      </c>
      <c r="AF52" s="10">
        <f t="shared" si="10"/>
        <v>65</v>
      </c>
      <c r="AG52" s="10" t="str">
        <f t="shared" si="11"/>
        <v/>
      </c>
      <c r="AH52" s="10" t="str">
        <f t="shared" si="12"/>
        <v/>
      </c>
      <c r="AI52" s="13" t="str">
        <f t="shared" si="13"/>
        <v>19</v>
      </c>
      <c r="AJ52" s="11">
        <f t="shared" si="14"/>
        <v>19</v>
      </c>
    </row>
    <row r="53" spans="1:36" x14ac:dyDescent="0.25">
      <c r="A53" s="1">
        <v>35</v>
      </c>
      <c r="B53" s="4">
        <v>48</v>
      </c>
      <c r="C53" s="9" t="s">
        <v>653</v>
      </c>
      <c r="D53" s="9" t="s">
        <v>204</v>
      </c>
      <c r="E53" s="9" t="s">
        <v>157</v>
      </c>
      <c r="F53" s="9">
        <v>2172664504</v>
      </c>
      <c r="G53" s="9" t="s">
        <v>32</v>
      </c>
      <c r="H53" s="27"/>
      <c r="I53" s="6">
        <v>9</v>
      </c>
      <c r="J53" s="6">
        <v>9</v>
      </c>
      <c r="K53" s="9">
        <v>26</v>
      </c>
      <c r="L53" s="7">
        <f t="shared" si="15"/>
        <v>65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364</v>
      </c>
      <c r="Z53" s="10">
        <f t="shared" si="4"/>
        <v>109</v>
      </c>
      <c r="AA53" s="10" t="str">
        <f t="shared" si="5"/>
        <v/>
      </c>
      <c r="AB53" s="10" t="str">
        <f t="shared" si="6"/>
        <v/>
      </c>
      <c r="AC53" s="10" t="str">
        <f t="shared" si="7"/>
        <v/>
      </c>
      <c r="AD53" s="10" t="str">
        <f t="shared" si="8"/>
        <v/>
      </c>
      <c r="AE53" s="10" t="str">
        <f t="shared" si="9"/>
        <v/>
      </c>
      <c r="AF53" s="10">
        <f t="shared" si="10"/>
        <v>65</v>
      </c>
      <c r="AG53" s="10" t="str">
        <f t="shared" si="11"/>
        <v/>
      </c>
      <c r="AH53" s="10" t="str">
        <f t="shared" si="12"/>
        <v/>
      </c>
      <c r="AI53" s="13" t="str">
        <f t="shared" si="13"/>
        <v>19</v>
      </c>
      <c r="AJ53" s="11">
        <f t="shared" si="14"/>
        <v>19</v>
      </c>
    </row>
    <row r="54" spans="1:36" x14ac:dyDescent="0.25">
      <c r="A54" s="1">
        <v>36</v>
      </c>
      <c r="B54" s="4">
        <v>48</v>
      </c>
      <c r="C54" s="9" t="s">
        <v>354</v>
      </c>
      <c r="D54" s="9" t="s">
        <v>161</v>
      </c>
      <c r="E54" s="9" t="s">
        <v>37</v>
      </c>
      <c r="F54" s="9">
        <v>101776798</v>
      </c>
      <c r="G54" s="9" t="s">
        <v>28</v>
      </c>
      <c r="H54" s="27"/>
      <c r="I54" s="6">
        <v>9</v>
      </c>
      <c r="J54" s="6">
        <v>9</v>
      </c>
      <c r="K54" s="9">
        <v>26</v>
      </c>
      <c r="L54" s="7">
        <f t="shared" si="15"/>
        <v>65</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364</v>
      </c>
      <c r="Z54" s="10">
        <f t="shared" si="4"/>
        <v>109</v>
      </c>
      <c r="AA54" s="10" t="str">
        <f t="shared" si="5"/>
        <v/>
      </c>
      <c r="AB54" s="10" t="str">
        <f t="shared" si="6"/>
        <v/>
      </c>
      <c r="AC54" s="10" t="str">
        <f t="shared" si="7"/>
        <v/>
      </c>
      <c r="AD54" s="10" t="str">
        <f t="shared" si="8"/>
        <v/>
      </c>
      <c r="AE54" s="10" t="str">
        <f t="shared" si="9"/>
        <v/>
      </c>
      <c r="AF54" s="10">
        <f t="shared" si="10"/>
        <v>65</v>
      </c>
      <c r="AG54" s="10" t="str">
        <f t="shared" si="11"/>
        <v/>
      </c>
      <c r="AH54" s="10" t="str">
        <f t="shared" si="12"/>
        <v/>
      </c>
      <c r="AI54" s="13" t="str">
        <f t="shared" si="13"/>
        <v>19</v>
      </c>
      <c r="AJ54" s="11">
        <f t="shared" si="14"/>
        <v>19</v>
      </c>
    </row>
    <row r="55" spans="1:36" x14ac:dyDescent="0.25">
      <c r="A55" s="1">
        <v>37</v>
      </c>
      <c r="B55" s="4">
        <v>48</v>
      </c>
      <c r="C55" s="9" t="s">
        <v>654</v>
      </c>
      <c r="D55" s="9" t="s">
        <v>188</v>
      </c>
      <c r="E55" s="9" t="s">
        <v>121</v>
      </c>
      <c r="F55" s="9">
        <v>3699562449</v>
      </c>
      <c r="G55" s="9" t="s">
        <v>28</v>
      </c>
      <c r="H55" s="27"/>
      <c r="I55" s="6">
        <v>9</v>
      </c>
      <c r="J55" s="6">
        <v>9</v>
      </c>
      <c r="K55" s="9">
        <v>26</v>
      </c>
      <c r="L55" s="7">
        <f t="shared" si="15"/>
        <v>65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364</v>
      </c>
      <c r="Z55" s="10">
        <f t="shared" si="4"/>
        <v>109</v>
      </c>
      <c r="AA55" s="10" t="str">
        <f t="shared" si="5"/>
        <v/>
      </c>
      <c r="AB55" s="10" t="str">
        <f t="shared" si="6"/>
        <v/>
      </c>
      <c r="AC55" s="10" t="str">
        <f t="shared" si="7"/>
        <v/>
      </c>
      <c r="AD55" s="10" t="str">
        <f t="shared" si="8"/>
        <v/>
      </c>
      <c r="AE55" s="10" t="str">
        <f t="shared" si="9"/>
        <v/>
      </c>
      <c r="AF55" s="10">
        <f t="shared" si="10"/>
        <v>65</v>
      </c>
      <c r="AG55" s="10" t="str">
        <f t="shared" si="11"/>
        <v/>
      </c>
      <c r="AH55" s="10" t="str">
        <f t="shared" si="12"/>
        <v/>
      </c>
      <c r="AI55" s="13" t="str">
        <f t="shared" si="13"/>
        <v>19</v>
      </c>
      <c r="AJ55" s="11">
        <f t="shared" si="14"/>
        <v>19</v>
      </c>
    </row>
    <row r="56" spans="1:36" x14ac:dyDescent="0.25">
      <c r="A56" s="1">
        <v>38</v>
      </c>
      <c r="B56" s="4">
        <v>48</v>
      </c>
      <c r="C56" s="9" t="s">
        <v>655</v>
      </c>
      <c r="D56" s="9" t="s">
        <v>123</v>
      </c>
      <c r="E56" s="9" t="s">
        <v>64</v>
      </c>
      <c r="F56" s="9">
        <v>4004145499</v>
      </c>
      <c r="G56" s="9" t="s">
        <v>32</v>
      </c>
      <c r="H56" s="27"/>
      <c r="I56" s="6">
        <v>9</v>
      </c>
      <c r="J56" s="6">
        <v>9</v>
      </c>
      <c r="K56" s="9">
        <v>26</v>
      </c>
      <c r="L56" s="7">
        <f t="shared" si="15"/>
        <v>65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364</v>
      </c>
      <c r="Z56" s="10">
        <f t="shared" si="4"/>
        <v>109</v>
      </c>
      <c r="AA56" s="10" t="str">
        <f t="shared" si="5"/>
        <v/>
      </c>
      <c r="AB56" s="10" t="str">
        <f t="shared" si="6"/>
        <v/>
      </c>
      <c r="AC56" s="10" t="str">
        <f t="shared" si="7"/>
        <v/>
      </c>
      <c r="AD56" s="10" t="str">
        <f t="shared" si="8"/>
        <v/>
      </c>
      <c r="AE56" s="10" t="str">
        <f t="shared" si="9"/>
        <v/>
      </c>
      <c r="AF56" s="10">
        <f t="shared" si="10"/>
        <v>65</v>
      </c>
      <c r="AG56" s="10" t="str">
        <f t="shared" si="11"/>
        <v/>
      </c>
      <c r="AH56" s="10" t="str">
        <f t="shared" si="12"/>
        <v/>
      </c>
      <c r="AI56" s="13" t="str">
        <f t="shared" si="13"/>
        <v>19</v>
      </c>
      <c r="AJ56" s="11">
        <f t="shared" si="14"/>
        <v>19</v>
      </c>
    </row>
    <row r="57" spans="1:36" x14ac:dyDescent="0.25">
      <c r="A57" s="1">
        <v>39</v>
      </c>
      <c r="B57" s="4">
        <v>48</v>
      </c>
      <c r="C57" s="9" t="s">
        <v>656</v>
      </c>
      <c r="D57" s="9" t="s">
        <v>657</v>
      </c>
      <c r="E57" s="9" t="s">
        <v>658</v>
      </c>
      <c r="F57" s="9">
        <v>812724247</v>
      </c>
      <c r="G57" s="9" t="s">
        <v>32</v>
      </c>
      <c r="H57" s="27"/>
      <c r="I57" s="6">
        <v>9</v>
      </c>
      <c r="J57" s="6">
        <v>9</v>
      </c>
      <c r="K57" s="9">
        <v>26</v>
      </c>
      <c r="L57" s="7">
        <f t="shared" si="15"/>
        <v>65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364</v>
      </c>
      <c r="Z57" s="10">
        <f t="shared" si="4"/>
        <v>109</v>
      </c>
      <c r="AA57" s="10" t="str">
        <f t="shared" si="5"/>
        <v/>
      </c>
      <c r="AB57" s="10" t="str">
        <f t="shared" si="6"/>
        <v/>
      </c>
      <c r="AC57" s="10" t="str">
        <f t="shared" si="7"/>
        <v/>
      </c>
      <c r="AD57" s="10" t="str">
        <f t="shared" si="8"/>
        <v/>
      </c>
      <c r="AE57" s="10" t="str">
        <f t="shared" si="9"/>
        <v/>
      </c>
      <c r="AF57" s="10">
        <f t="shared" si="10"/>
        <v>65</v>
      </c>
      <c r="AG57" s="10" t="str">
        <f t="shared" si="11"/>
        <v/>
      </c>
      <c r="AH57" s="10" t="str">
        <f t="shared" si="12"/>
        <v/>
      </c>
      <c r="AI57" s="13" t="str">
        <f t="shared" si="13"/>
        <v>19</v>
      </c>
      <c r="AJ57" s="11">
        <f t="shared" si="14"/>
        <v>19</v>
      </c>
    </row>
    <row r="58" spans="1:36" x14ac:dyDescent="0.25">
      <c r="A58" s="1">
        <v>40</v>
      </c>
      <c r="B58" s="4">
        <v>48</v>
      </c>
      <c r="C58" s="9" t="s">
        <v>659</v>
      </c>
      <c r="D58" s="9" t="s">
        <v>660</v>
      </c>
      <c r="E58" s="9" t="s">
        <v>219</v>
      </c>
      <c r="F58" s="9">
        <v>3208181624</v>
      </c>
      <c r="G58" s="9" t="s">
        <v>508</v>
      </c>
      <c r="H58" s="27"/>
      <c r="I58" s="6">
        <v>9</v>
      </c>
      <c r="J58" s="6">
        <v>9</v>
      </c>
      <c r="K58" s="9">
        <v>25</v>
      </c>
      <c r="L58" s="7">
        <f t="shared" si="15"/>
        <v>62.5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363</v>
      </c>
      <c r="Z58" s="10">
        <f t="shared" si="4"/>
        <v>10</v>
      </c>
      <c r="AA58" s="10" t="str">
        <f t="shared" si="5"/>
        <v/>
      </c>
      <c r="AB58" s="10" t="str">
        <f t="shared" si="6"/>
        <v/>
      </c>
      <c r="AC58" s="10" t="str">
        <f t="shared" si="7"/>
        <v/>
      </c>
      <c r="AD58" s="10" t="str">
        <f t="shared" si="8"/>
        <v/>
      </c>
      <c r="AE58" s="10" t="str">
        <f t="shared" si="9"/>
        <v/>
      </c>
      <c r="AF58" s="10">
        <f t="shared" si="10"/>
        <v>62.5</v>
      </c>
      <c r="AG58" s="10" t="str">
        <f t="shared" si="11"/>
        <v/>
      </c>
      <c r="AH58" s="10" t="str">
        <f t="shared" si="12"/>
        <v/>
      </c>
      <c r="AI58" s="13" t="str">
        <f t="shared" si="13"/>
        <v>40</v>
      </c>
      <c r="AJ58" s="11">
        <f t="shared" si="14"/>
        <v>40</v>
      </c>
    </row>
    <row r="59" spans="1:36" x14ac:dyDescent="0.25">
      <c r="A59" s="1">
        <v>41</v>
      </c>
      <c r="B59" s="4">
        <v>48</v>
      </c>
      <c r="C59" s="9" t="s">
        <v>661</v>
      </c>
      <c r="D59" s="9" t="s">
        <v>353</v>
      </c>
      <c r="E59" s="9" t="s">
        <v>100</v>
      </c>
      <c r="F59" s="9">
        <v>1018201826</v>
      </c>
      <c r="G59" s="9" t="s">
        <v>28</v>
      </c>
      <c r="H59" s="27"/>
      <c r="I59" s="6">
        <v>9</v>
      </c>
      <c r="J59" s="6">
        <v>9</v>
      </c>
      <c r="K59" s="9">
        <v>24</v>
      </c>
      <c r="L59" s="7">
        <f t="shared" si="15"/>
        <v>60</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364</v>
      </c>
      <c r="Z59" s="10">
        <f t="shared" si="4"/>
        <v>109</v>
      </c>
      <c r="AA59" s="10" t="str">
        <f t="shared" si="5"/>
        <v/>
      </c>
      <c r="AB59" s="10" t="str">
        <f t="shared" si="6"/>
        <v/>
      </c>
      <c r="AC59" s="10" t="str">
        <f t="shared" si="7"/>
        <v/>
      </c>
      <c r="AD59" s="10" t="str">
        <f t="shared" si="8"/>
        <v/>
      </c>
      <c r="AE59" s="10" t="str">
        <f t="shared" si="9"/>
        <v/>
      </c>
      <c r="AF59" s="10">
        <f t="shared" si="10"/>
        <v>60</v>
      </c>
      <c r="AG59" s="10" t="str">
        <f t="shared" si="11"/>
        <v/>
      </c>
      <c r="AH59" s="10" t="str">
        <f t="shared" si="12"/>
        <v/>
      </c>
      <c r="AI59" s="13" t="str">
        <f t="shared" si="13"/>
        <v>41</v>
      </c>
      <c r="AJ59" s="11">
        <f t="shared" si="14"/>
        <v>41</v>
      </c>
    </row>
    <row r="60" spans="1:36" x14ac:dyDescent="0.25">
      <c r="A60" s="1">
        <v>42</v>
      </c>
      <c r="B60" s="4">
        <v>48</v>
      </c>
      <c r="C60" s="9" t="s">
        <v>662</v>
      </c>
      <c r="D60" s="9" t="s">
        <v>138</v>
      </c>
      <c r="E60" s="9" t="s">
        <v>46</v>
      </c>
      <c r="F60" s="9">
        <v>625741710</v>
      </c>
      <c r="G60" s="9" t="s">
        <v>28</v>
      </c>
      <c r="H60" s="27"/>
      <c r="I60" s="6">
        <v>9</v>
      </c>
      <c r="J60" s="6">
        <v>9</v>
      </c>
      <c r="K60" s="9">
        <v>24</v>
      </c>
      <c r="L60" s="7">
        <f t="shared" si="15"/>
        <v>60</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364</v>
      </c>
      <c r="Z60" s="10">
        <f t="shared" si="4"/>
        <v>109</v>
      </c>
      <c r="AA60" s="10" t="str">
        <f t="shared" si="5"/>
        <v/>
      </c>
      <c r="AB60" s="10" t="str">
        <f t="shared" si="6"/>
        <v/>
      </c>
      <c r="AC60" s="10" t="str">
        <f t="shared" si="7"/>
        <v/>
      </c>
      <c r="AD60" s="10" t="str">
        <f t="shared" si="8"/>
        <v/>
      </c>
      <c r="AE60" s="10" t="str">
        <f t="shared" si="9"/>
        <v/>
      </c>
      <c r="AF60" s="10">
        <f t="shared" si="10"/>
        <v>60</v>
      </c>
      <c r="AG60" s="10" t="str">
        <f t="shared" si="11"/>
        <v/>
      </c>
      <c r="AH60" s="10" t="str">
        <f t="shared" si="12"/>
        <v/>
      </c>
      <c r="AI60" s="13" t="str">
        <f t="shared" si="13"/>
        <v>41</v>
      </c>
      <c r="AJ60" s="11">
        <f t="shared" si="14"/>
        <v>41</v>
      </c>
    </row>
    <row r="61" spans="1:36" x14ac:dyDescent="0.25">
      <c r="A61" s="1">
        <v>43</v>
      </c>
      <c r="B61" s="4">
        <v>48</v>
      </c>
      <c r="C61" s="9" t="s">
        <v>663</v>
      </c>
      <c r="D61" s="9" t="s">
        <v>30</v>
      </c>
      <c r="E61" s="9" t="s">
        <v>48</v>
      </c>
      <c r="F61" s="9">
        <v>2509609660</v>
      </c>
      <c r="G61" s="9" t="s">
        <v>28</v>
      </c>
      <c r="H61" s="27"/>
      <c r="I61" s="6">
        <v>9</v>
      </c>
      <c r="J61" s="6">
        <v>9</v>
      </c>
      <c r="K61" s="9">
        <v>24</v>
      </c>
      <c r="L61" s="7">
        <f t="shared" si="15"/>
        <v>60</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364</v>
      </c>
      <c r="Z61" s="10">
        <f t="shared" si="4"/>
        <v>109</v>
      </c>
      <c r="AA61" s="10" t="str">
        <f t="shared" si="5"/>
        <v/>
      </c>
      <c r="AB61" s="10" t="str">
        <f t="shared" si="6"/>
        <v/>
      </c>
      <c r="AC61" s="10" t="str">
        <f t="shared" si="7"/>
        <v/>
      </c>
      <c r="AD61" s="10" t="str">
        <f t="shared" si="8"/>
        <v/>
      </c>
      <c r="AE61" s="10" t="str">
        <f t="shared" si="9"/>
        <v/>
      </c>
      <c r="AF61" s="10">
        <f t="shared" si="10"/>
        <v>60</v>
      </c>
      <c r="AG61" s="10" t="str">
        <f t="shared" si="11"/>
        <v/>
      </c>
      <c r="AH61" s="10" t="str">
        <f t="shared" si="12"/>
        <v/>
      </c>
      <c r="AI61" s="13" t="str">
        <f t="shared" si="13"/>
        <v>41</v>
      </c>
      <c r="AJ61" s="11">
        <f t="shared" si="14"/>
        <v>41</v>
      </c>
    </row>
    <row r="62" spans="1:36" x14ac:dyDescent="0.25">
      <c r="A62" s="1">
        <v>44</v>
      </c>
      <c r="B62" s="4">
        <v>48</v>
      </c>
      <c r="C62" s="9" t="s">
        <v>664</v>
      </c>
      <c r="D62" s="9" t="s">
        <v>218</v>
      </c>
      <c r="E62" s="9" t="s">
        <v>157</v>
      </c>
      <c r="F62" s="9">
        <v>1145858963</v>
      </c>
      <c r="G62" s="9" t="s">
        <v>28</v>
      </c>
      <c r="H62" s="27"/>
      <c r="I62" s="6">
        <v>9</v>
      </c>
      <c r="J62" s="6">
        <v>9</v>
      </c>
      <c r="K62" s="9">
        <v>24</v>
      </c>
      <c r="L62" s="7">
        <f t="shared" si="15"/>
        <v>60</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364</v>
      </c>
      <c r="Z62" s="10">
        <f t="shared" si="4"/>
        <v>109</v>
      </c>
      <c r="AA62" s="10" t="str">
        <f t="shared" si="5"/>
        <v/>
      </c>
      <c r="AB62" s="10" t="str">
        <f t="shared" si="6"/>
        <v/>
      </c>
      <c r="AC62" s="10" t="str">
        <f t="shared" si="7"/>
        <v/>
      </c>
      <c r="AD62" s="10" t="str">
        <f t="shared" si="8"/>
        <v/>
      </c>
      <c r="AE62" s="10" t="str">
        <f t="shared" si="9"/>
        <v/>
      </c>
      <c r="AF62" s="10">
        <f t="shared" si="10"/>
        <v>60</v>
      </c>
      <c r="AG62" s="10" t="str">
        <f t="shared" si="11"/>
        <v/>
      </c>
      <c r="AH62" s="10" t="str">
        <f t="shared" si="12"/>
        <v/>
      </c>
      <c r="AI62" s="13" t="str">
        <f t="shared" si="13"/>
        <v>41</v>
      </c>
      <c r="AJ62" s="11">
        <f t="shared" si="14"/>
        <v>41</v>
      </c>
    </row>
    <row r="63" spans="1:36" x14ac:dyDescent="0.25">
      <c r="A63" s="1">
        <v>45</v>
      </c>
      <c r="B63" s="4">
        <v>48</v>
      </c>
      <c r="C63" s="9" t="s">
        <v>382</v>
      </c>
      <c r="D63" s="9" t="s">
        <v>182</v>
      </c>
      <c r="E63" s="9" t="s">
        <v>456</v>
      </c>
      <c r="F63" s="9">
        <v>3809645613</v>
      </c>
      <c r="G63" s="9" t="s">
        <v>508</v>
      </c>
      <c r="H63" s="27"/>
      <c r="I63" s="6">
        <v>9</v>
      </c>
      <c r="J63" s="6">
        <v>9</v>
      </c>
      <c r="K63" s="9">
        <v>24</v>
      </c>
      <c r="L63" s="7">
        <f t="shared" si="15"/>
        <v>60</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364</v>
      </c>
      <c r="Z63" s="10">
        <f t="shared" si="4"/>
        <v>109</v>
      </c>
      <c r="AA63" s="10" t="str">
        <f t="shared" si="5"/>
        <v/>
      </c>
      <c r="AB63" s="10" t="str">
        <f t="shared" si="6"/>
        <v/>
      </c>
      <c r="AC63" s="10" t="str">
        <f t="shared" si="7"/>
        <v/>
      </c>
      <c r="AD63" s="10" t="str">
        <f t="shared" si="8"/>
        <v/>
      </c>
      <c r="AE63" s="10" t="str">
        <f t="shared" si="9"/>
        <v/>
      </c>
      <c r="AF63" s="10">
        <f t="shared" si="10"/>
        <v>60</v>
      </c>
      <c r="AG63" s="10" t="str">
        <f t="shared" si="11"/>
        <v/>
      </c>
      <c r="AH63" s="10" t="str">
        <f t="shared" si="12"/>
        <v/>
      </c>
      <c r="AI63" s="13" t="str">
        <f t="shared" si="13"/>
        <v>41</v>
      </c>
      <c r="AJ63" s="11">
        <f t="shared" si="14"/>
        <v>41</v>
      </c>
    </row>
    <row r="64" spans="1:36" x14ac:dyDescent="0.25">
      <c r="A64" s="1">
        <v>46</v>
      </c>
      <c r="B64" s="4">
        <v>48</v>
      </c>
      <c r="C64" s="9" t="s">
        <v>665</v>
      </c>
      <c r="D64" s="9" t="s">
        <v>154</v>
      </c>
      <c r="E64" s="9" t="s">
        <v>34</v>
      </c>
      <c r="F64" s="9">
        <v>1438729004</v>
      </c>
      <c r="G64" s="9" t="s">
        <v>28</v>
      </c>
      <c r="H64" s="27"/>
      <c r="I64" s="6">
        <v>9</v>
      </c>
      <c r="J64" s="6">
        <v>9</v>
      </c>
      <c r="K64" s="9">
        <v>24</v>
      </c>
      <c r="L64" s="7">
        <f t="shared" si="15"/>
        <v>60</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364</v>
      </c>
      <c r="Z64" s="10">
        <f t="shared" si="4"/>
        <v>109</v>
      </c>
      <c r="AA64" s="10" t="str">
        <f t="shared" si="5"/>
        <v/>
      </c>
      <c r="AB64" s="10" t="str">
        <f t="shared" si="6"/>
        <v/>
      </c>
      <c r="AC64" s="10" t="str">
        <f t="shared" si="7"/>
        <v/>
      </c>
      <c r="AD64" s="10" t="str">
        <f t="shared" si="8"/>
        <v/>
      </c>
      <c r="AE64" s="10" t="str">
        <f t="shared" si="9"/>
        <v/>
      </c>
      <c r="AF64" s="10">
        <f t="shared" si="10"/>
        <v>60</v>
      </c>
      <c r="AG64" s="10" t="str">
        <f t="shared" si="11"/>
        <v/>
      </c>
      <c r="AH64" s="10" t="str">
        <f t="shared" si="12"/>
        <v/>
      </c>
      <c r="AI64" s="13" t="str">
        <f t="shared" si="13"/>
        <v>41</v>
      </c>
      <c r="AJ64" s="11">
        <f t="shared" si="14"/>
        <v>41</v>
      </c>
    </row>
    <row r="65" spans="1:36" x14ac:dyDescent="0.25">
      <c r="A65" s="1">
        <v>47</v>
      </c>
      <c r="B65" s="4">
        <v>48</v>
      </c>
      <c r="C65" s="9" t="s">
        <v>81</v>
      </c>
      <c r="D65" s="9" t="s">
        <v>274</v>
      </c>
      <c r="E65" s="9" t="s">
        <v>305</v>
      </c>
      <c r="F65" s="9">
        <v>3150914048</v>
      </c>
      <c r="G65" s="9" t="s">
        <v>28</v>
      </c>
      <c r="H65" s="27"/>
      <c r="I65" s="6">
        <v>9</v>
      </c>
      <c r="J65" s="6">
        <v>9</v>
      </c>
      <c r="K65" s="9">
        <v>24</v>
      </c>
      <c r="L65" s="7">
        <f t="shared" si="15"/>
        <v>60</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364</v>
      </c>
      <c r="Z65" s="10">
        <f t="shared" si="4"/>
        <v>109</v>
      </c>
      <c r="AA65" s="10" t="str">
        <f t="shared" si="5"/>
        <v/>
      </c>
      <c r="AB65" s="10" t="str">
        <f t="shared" si="6"/>
        <v/>
      </c>
      <c r="AC65" s="10" t="str">
        <f t="shared" si="7"/>
        <v/>
      </c>
      <c r="AD65" s="10" t="str">
        <f t="shared" si="8"/>
        <v/>
      </c>
      <c r="AE65" s="10" t="str">
        <f t="shared" si="9"/>
        <v/>
      </c>
      <c r="AF65" s="10">
        <f t="shared" si="10"/>
        <v>60</v>
      </c>
      <c r="AG65" s="10" t="str">
        <f t="shared" si="11"/>
        <v/>
      </c>
      <c r="AH65" s="10" t="str">
        <f t="shared" si="12"/>
        <v/>
      </c>
      <c r="AI65" s="13" t="str">
        <f t="shared" si="13"/>
        <v>41</v>
      </c>
      <c r="AJ65" s="11">
        <f t="shared" si="14"/>
        <v>41</v>
      </c>
    </row>
    <row r="66" spans="1:36" x14ac:dyDescent="0.25">
      <c r="A66" s="1">
        <v>48</v>
      </c>
      <c r="B66" s="4">
        <v>48</v>
      </c>
      <c r="C66" s="9" t="s">
        <v>488</v>
      </c>
      <c r="D66" s="9" t="s">
        <v>154</v>
      </c>
      <c r="E66" s="9" t="s">
        <v>164</v>
      </c>
      <c r="F66" s="9">
        <v>1387038517</v>
      </c>
      <c r="G66" s="9" t="s">
        <v>28</v>
      </c>
      <c r="H66" s="27"/>
      <c r="I66" s="6">
        <v>9</v>
      </c>
      <c r="J66" s="6">
        <v>9</v>
      </c>
      <c r="K66" s="9">
        <v>24</v>
      </c>
      <c r="L66" s="7">
        <f t="shared" si="15"/>
        <v>60</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364</v>
      </c>
      <c r="Z66" s="10">
        <f t="shared" si="4"/>
        <v>109</v>
      </c>
      <c r="AA66" s="10" t="str">
        <f t="shared" si="5"/>
        <v/>
      </c>
      <c r="AB66" s="10" t="str">
        <f t="shared" si="6"/>
        <v/>
      </c>
      <c r="AC66" s="10" t="str">
        <f t="shared" si="7"/>
        <v/>
      </c>
      <c r="AD66" s="10" t="str">
        <f t="shared" si="8"/>
        <v/>
      </c>
      <c r="AE66" s="10" t="str">
        <f t="shared" si="9"/>
        <v/>
      </c>
      <c r="AF66" s="10">
        <f t="shared" si="10"/>
        <v>60</v>
      </c>
      <c r="AG66" s="10" t="str">
        <f t="shared" si="11"/>
        <v/>
      </c>
      <c r="AH66" s="10" t="str">
        <f t="shared" si="12"/>
        <v/>
      </c>
      <c r="AI66" s="13" t="str">
        <f t="shared" si="13"/>
        <v>41</v>
      </c>
      <c r="AJ66" s="11">
        <f t="shared" si="14"/>
        <v>41</v>
      </c>
    </row>
    <row r="67" spans="1:36" x14ac:dyDescent="0.25">
      <c r="A67" s="1">
        <v>49</v>
      </c>
      <c r="B67" s="4">
        <v>48</v>
      </c>
      <c r="C67" s="9" t="s">
        <v>666</v>
      </c>
      <c r="D67" s="9" t="s">
        <v>113</v>
      </c>
      <c r="E67" s="9" t="s">
        <v>37</v>
      </c>
      <c r="F67" s="9">
        <v>1513213530</v>
      </c>
      <c r="G67" s="9" t="s">
        <v>371</v>
      </c>
      <c r="H67" s="27"/>
      <c r="I67" s="6">
        <v>9</v>
      </c>
      <c r="J67" s="6">
        <v>9</v>
      </c>
      <c r="K67" s="9">
        <v>24</v>
      </c>
      <c r="L67" s="7">
        <f t="shared" si="15"/>
        <v>60</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364</v>
      </c>
      <c r="Z67" s="10">
        <f t="shared" si="4"/>
        <v>109</v>
      </c>
      <c r="AA67" s="10" t="str">
        <f t="shared" si="5"/>
        <v/>
      </c>
      <c r="AB67" s="10" t="str">
        <f t="shared" si="6"/>
        <v/>
      </c>
      <c r="AC67" s="10" t="str">
        <f t="shared" si="7"/>
        <v/>
      </c>
      <c r="AD67" s="10" t="str">
        <f t="shared" si="8"/>
        <v/>
      </c>
      <c r="AE67" s="10" t="str">
        <f t="shared" si="9"/>
        <v/>
      </c>
      <c r="AF67" s="10">
        <f t="shared" si="10"/>
        <v>60</v>
      </c>
      <c r="AG67" s="10" t="str">
        <f t="shared" si="11"/>
        <v/>
      </c>
      <c r="AH67" s="10" t="str">
        <f t="shared" si="12"/>
        <v/>
      </c>
      <c r="AI67" s="13" t="str">
        <f t="shared" si="13"/>
        <v>41</v>
      </c>
      <c r="AJ67" s="11">
        <f t="shared" si="14"/>
        <v>41</v>
      </c>
    </row>
    <row r="68" spans="1:36" x14ac:dyDescent="0.25">
      <c r="A68" s="1">
        <v>50</v>
      </c>
      <c r="B68" s="4">
        <v>48</v>
      </c>
      <c r="C68" s="9" t="s">
        <v>667</v>
      </c>
      <c r="D68" s="9" t="s">
        <v>599</v>
      </c>
      <c r="E68" s="9" t="s">
        <v>133</v>
      </c>
      <c r="F68" s="9">
        <v>2314813570</v>
      </c>
      <c r="G68" s="9" t="s">
        <v>28</v>
      </c>
      <c r="H68" s="27"/>
      <c r="I68" s="6">
        <v>9</v>
      </c>
      <c r="J68" s="6">
        <v>9</v>
      </c>
      <c r="K68" s="9">
        <v>24</v>
      </c>
      <c r="L68" s="7">
        <f t="shared" si="15"/>
        <v>60</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364</v>
      </c>
      <c r="Z68" s="10">
        <f t="shared" si="4"/>
        <v>109</v>
      </c>
      <c r="AA68" s="10" t="str">
        <f t="shared" si="5"/>
        <v/>
      </c>
      <c r="AB68" s="10" t="str">
        <f t="shared" si="6"/>
        <v/>
      </c>
      <c r="AC68" s="10" t="str">
        <f t="shared" si="7"/>
        <v/>
      </c>
      <c r="AD68" s="10" t="str">
        <f t="shared" si="8"/>
        <v/>
      </c>
      <c r="AE68" s="10" t="str">
        <f t="shared" si="9"/>
        <v/>
      </c>
      <c r="AF68" s="10">
        <f t="shared" si="10"/>
        <v>60</v>
      </c>
      <c r="AG68" s="10" t="str">
        <f t="shared" si="11"/>
        <v/>
      </c>
      <c r="AH68" s="10" t="str">
        <f t="shared" si="12"/>
        <v/>
      </c>
      <c r="AI68" s="13" t="str">
        <f t="shared" si="13"/>
        <v>41</v>
      </c>
      <c r="AJ68" s="11">
        <f t="shared" si="14"/>
        <v>41</v>
      </c>
    </row>
    <row r="69" spans="1:36" x14ac:dyDescent="0.25">
      <c r="A69" s="1">
        <v>51</v>
      </c>
      <c r="B69" s="4">
        <v>48</v>
      </c>
      <c r="C69" s="9" t="s">
        <v>668</v>
      </c>
      <c r="D69" s="9" t="s">
        <v>138</v>
      </c>
      <c r="E69" s="9" t="s">
        <v>80</v>
      </c>
      <c r="F69" s="9">
        <v>1620764087</v>
      </c>
      <c r="G69" s="9" t="s">
        <v>28</v>
      </c>
      <c r="H69" s="27"/>
      <c r="I69" s="6">
        <v>9</v>
      </c>
      <c r="J69" s="6">
        <v>9</v>
      </c>
      <c r="K69" s="9">
        <v>24</v>
      </c>
      <c r="L69" s="7">
        <f t="shared" si="15"/>
        <v>60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364</v>
      </c>
      <c r="Z69" s="10">
        <f t="shared" si="4"/>
        <v>109</v>
      </c>
      <c r="AA69" s="10" t="str">
        <f t="shared" si="5"/>
        <v/>
      </c>
      <c r="AB69" s="10" t="str">
        <f t="shared" si="6"/>
        <v/>
      </c>
      <c r="AC69" s="10" t="str">
        <f t="shared" si="7"/>
        <v/>
      </c>
      <c r="AD69" s="10" t="str">
        <f t="shared" si="8"/>
        <v/>
      </c>
      <c r="AE69" s="10" t="str">
        <f t="shared" si="9"/>
        <v/>
      </c>
      <c r="AF69" s="10">
        <f t="shared" si="10"/>
        <v>60</v>
      </c>
      <c r="AG69" s="10" t="str">
        <f t="shared" si="11"/>
        <v/>
      </c>
      <c r="AH69" s="10" t="str">
        <f t="shared" si="12"/>
        <v/>
      </c>
      <c r="AI69" s="13" t="str">
        <f t="shared" si="13"/>
        <v>41</v>
      </c>
      <c r="AJ69" s="11">
        <f t="shared" si="14"/>
        <v>41</v>
      </c>
    </row>
    <row r="70" spans="1:36" x14ac:dyDescent="0.25">
      <c r="A70" s="1">
        <v>52</v>
      </c>
      <c r="B70" s="4">
        <v>48</v>
      </c>
      <c r="C70" s="9" t="s">
        <v>669</v>
      </c>
      <c r="D70" s="9" t="s">
        <v>660</v>
      </c>
      <c r="E70" s="9" t="s">
        <v>157</v>
      </c>
      <c r="F70" s="9">
        <v>2018779804</v>
      </c>
      <c r="G70" s="9" t="s">
        <v>28</v>
      </c>
      <c r="H70" s="27"/>
      <c r="I70" s="6">
        <v>9</v>
      </c>
      <c r="J70" s="6">
        <v>9</v>
      </c>
      <c r="K70" s="9">
        <v>24</v>
      </c>
      <c r="L70" s="7">
        <f t="shared" si="15"/>
        <v>60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364</v>
      </c>
      <c r="Z70" s="10">
        <f t="shared" si="4"/>
        <v>109</v>
      </c>
      <c r="AA70" s="10" t="str">
        <f t="shared" si="5"/>
        <v/>
      </c>
      <c r="AB70" s="10" t="str">
        <f t="shared" si="6"/>
        <v/>
      </c>
      <c r="AC70" s="10" t="str">
        <f t="shared" si="7"/>
        <v/>
      </c>
      <c r="AD70" s="10" t="str">
        <f t="shared" si="8"/>
        <v/>
      </c>
      <c r="AE70" s="10" t="str">
        <f t="shared" si="9"/>
        <v/>
      </c>
      <c r="AF70" s="10">
        <f t="shared" si="10"/>
        <v>60</v>
      </c>
      <c r="AG70" s="10" t="str">
        <f t="shared" si="11"/>
        <v/>
      </c>
      <c r="AH70" s="10" t="str">
        <f t="shared" si="12"/>
        <v/>
      </c>
      <c r="AI70" s="13" t="str">
        <f t="shared" si="13"/>
        <v>41</v>
      </c>
      <c r="AJ70" s="11">
        <f t="shared" si="14"/>
        <v>41</v>
      </c>
    </row>
    <row r="71" spans="1:36" x14ac:dyDescent="0.25">
      <c r="A71" s="1">
        <v>53</v>
      </c>
      <c r="B71" s="4">
        <v>48</v>
      </c>
      <c r="C71" s="9" t="s">
        <v>670</v>
      </c>
      <c r="D71" s="9" t="s">
        <v>54</v>
      </c>
      <c r="E71" s="9" t="s">
        <v>133</v>
      </c>
      <c r="F71" s="9">
        <v>875417485</v>
      </c>
      <c r="G71" s="9" t="s">
        <v>371</v>
      </c>
      <c r="H71" s="27"/>
      <c r="I71" s="6">
        <v>9</v>
      </c>
      <c r="J71" s="6">
        <v>9</v>
      </c>
      <c r="K71" s="9">
        <v>24</v>
      </c>
      <c r="L71" s="7">
        <f t="shared" si="15"/>
        <v>60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364</v>
      </c>
      <c r="Z71" s="10">
        <f t="shared" si="4"/>
        <v>109</v>
      </c>
      <c r="AA71" s="10" t="str">
        <f t="shared" si="5"/>
        <v/>
      </c>
      <c r="AB71" s="10" t="str">
        <f t="shared" si="6"/>
        <v/>
      </c>
      <c r="AC71" s="10" t="str">
        <f t="shared" si="7"/>
        <v/>
      </c>
      <c r="AD71" s="10" t="str">
        <f t="shared" si="8"/>
        <v/>
      </c>
      <c r="AE71" s="10" t="str">
        <f t="shared" si="9"/>
        <v/>
      </c>
      <c r="AF71" s="10">
        <f t="shared" si="10"/>
        <v>60</v>
      </c>
      <c r="AG71" s="10" t="str">
        <f t="shared" si="11"/>
        <v/>
      </c>
      <c r="AH71" s="10" t="str">
        <f t="shared" si="12"/>
        <v/>
      </c>
      <c r="AI71" s="13" t="str">
        <f t="shared" si="13"/>
        <v>41</v>
      </c>
      <c r="AJ71" s="11">
        <f t="shared" si="14"/>
        <v>41</v>
      </c>
    </row>
    <row r="72" spans="1:36" x14ac:dyDescent="0.25">
      <c r="A72" s="1">
        <v>54</v>
      </c>
      <c r="B72" s="4">
        <v>48</v>
      </c>
      <c r="C72" s="9" t="s">
        <v>671</v>
      </c>
      <c r="D72" s="9" t="s">
        <v>161</v>
      </c>
      <c r="E72" s="9" t="s">
        <v>305</v>
      </c>
      <c r="F72" s="9">
        <v>3411849898</v>
      </c>
      <c r="G72" s="9" t="s">
        <v>32</v>
      </c>
      <c r="H72" s="27"/>
      <c r="I72" s="6">
        <v>9</v>
      </c>
      <c r="J72" s="6">
        <v>9</v>
      </c>
      <c r="K72" s="9">
        <v>24</v>
      </c>
      <c r="L72" s="7">
        <f t="shared" si="15"/>
        <v>60</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365</v>
      </c>
      <c r="Z72" s="10" t="str">
        <f t="shared" si="4"/>
        <v/>
      </c>
      <c r="AA72" s="10" t="str">
        <f t="shared" si="5"/>
        <v/>
      </c>
      <c r="AB72" s="10" t="str">
        <f t="shared" si="6"/>
        <v/>
      </c>
      <c r="AC72" s="10" t="str">
        <f t="shared" si="7"/>
        <v/>
      </c>
      <c r="AD72" s="10" t="str">
        <f t="shared" si="8"/>
        <v/>
      </c>
      <c r="AE72" s="10" t="str">
        <f t="shared" si="9"/>
        <v/>
      </c>
      <c r="AF72" s="10">
        <f t="shared" si="10"/>
        <v>60</v>
      </c>
      <c r="AG72" s="10" t="str">
        <f t="shared" si="11"/>
        <v/>
      </c>
      <c r="AH72" s="10" t="str">
        <f t="shared" si="12"/>
        <v/>
      </c>
      <c r="AI72" s="13" t="str">
        <f t="shared" si="13"/>
        <v>41</v>
      </c>
      <c r="AJ72" s="11">
        <f t="shared" si="14"/>
        <v>41</v>
      </c>
    </row>
    <row r="73" spans="1:36" x14ac:dyDescent="0.25">
      <c r="A73" s="1">
        <v>55</v>
      </c>
      <c r="B73" s="4">
        <v>48</v>
      </c>
      <c r="C73" s="9" t="s">
        <v>672</v>
      </c>
      <c r="D73" s="9" t="s">
        <v>88</v>
      </c>
      <c r="E73" s="9" t="s">
        <v>159</v>
      </c>
      <c r="F73" s="9">
        <v>2558643074</v>
      </c>
      <c r="G73" s="9" t="s">
        <v>28</v>
      </c>
      <c r="H73" s="27"/>
      <c r="I73" s="6">
        <v>9</v>
      </c>
      <c r="J73" s="6">
        <v>9</v>
      </c>
      <c r="K73" s="9">
        <v>24</v>
      </c>
      <c r="L73" s="7">
        <f t="shared" si="15"/>
        <v>60</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364</v>
      </c>
      <c r="Z73" s="10">
        <f t="shared" si="4"/>
        <v>109</v>
      </c>
      <c r="AA73" s="10" t="str">
        <f t="shared" si="5"/>
        <v/>
      </c>
      <c r="AB73" s="10" t="str">
        <f t="shared" si="6"/>
        <v/>
      </c>
      <c r="AC73" s="10" t="str">
        <f t="shared" si="7"/>
        <v/>
      </c>
      <c r="AD73" s="10" t="str">
        <f t="shared" si="8"/>
        <v/>
      </c>
      <c r="AE73" s="10" t="str">
        <f t="shared" si="9"/>
        <v/>
      </c>
      <c r="AF73" s="10">
        <f t="shared" si="10"/>
        <v>60</v>
      </c>
      <c r="AG73" s="10" t="str">
        <f t="shared" si="11"/>
        <v/>
      </c>
      <c r="AH73" s="10" t="str">
        <f t="shared" si="12"/>
        <v/>
      </c>
      <c r="AI73" s="13" t="str">
        <f t="shared" si="13"/>
        <v>41</v>
      </c>
      <c r="AJ73" s="11">
        <f t="shared" si="14"/>
        <v>41</v>
      </c>
    </row>
    <row r="74" spans="1:36" x14ac:dyDescent="0.25">
      <c r="A74" s="1">
        <v>56</v>
      </c>
      <c r="B74" s="4">
        <v>48</v>
      </c>
      <c r="C74" s="9" t="s">
        <v>673</v>
      </c>
      <c r="D74" s="9" t="s">
        <v>149</v>
      </c>
      <c r="E74" s="9" t="s">
        <v>244</v>
      </c>
      <c r="F74" s="9">
        <v>1897385224</v>
      </c>
      <c r="G74" s="9" t="s">
        <v>28</v>
      </c>
      <c r="H74" s="27"/>
      <c r="I74" s="6">
        <v>9</v>
      </c>
      <c r="J74" s="6">
        <v>9</v>
      </c>
      <c r="K74" s="9">
        <v>24</v>
      </c>
      <c r="L74" s="7">
        <f t="shared" si="15"/>
        <v>60</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364</v>
      </c>
      <c r="Z74" s="10">
        <f t="shared" si="4"/>
        <v>109</v>
      </c>
      <c r="AA74" s="10" t="str">
        <f t="shared" si="5"/>
        <v/>
      </c>
      <c r="AB74" s="10" t="str">
        <f t="shared" si="6"/>
        <v/>
      </c>
      <c r="AC74" s="10" t="str">
        <f t="shared" si="7"/>
        <v/>
      </c>
      <c r="AD74" s="10" t="str">
        <f t="shared" si="8"/>
        <v/>
      </c>
      <c r="AE74" s="10" t="str">
        <f t="shared" si="9"/>
        <v/>
      </c>
      <c r="AF74" s="10">
        <f t="shared" si="10"/>
        <v>60</v>
      </c>
      <c r="AG74" s="10" t="str">
        <f t="shared" si="11"/>
        <v/>
      </c>
      <c r="AH74" s="10" t="str">
        <f t="shared" si="12"/>
        <v/>
      </c>
      <c r="AI74" s="13" t="str">
        <f t="shared" si="13"/>
        <v>41</v>
      </c>
      <c r="AJ74" s="11">
        <f t="shared" si="14"/>
        <v>41</v>
      </c>
    </row>
    <row r="75" spans="1:36" x14ac:dyDescent="0.25">
      <c r="A75" s="1">
        <v>57</v>
      </c>
      <c r="B75" s="4">
        <v>48</v>
      </c>
      <c r="C75" s="9" t="s">
        <v>674</v>
      </c>
      <c r="D75" s="9" t="s">
        <v>369</v>
      </c>
      <c r="E75" s="9" t="s">
        <v>55</v>
      </c>
      <c r="F75" s="9">
        <v>2178023175</v>
      </c>
      <c r="G75" s="9" t="s">
        <v>508</v>
      </c>
      <c r="H75" s="27"/>
      <c r="I75" s="6">
        <v>9</v>
      </c>
      <c r="J75" s="6">
        <v>9</v>
      </c>
      <c r="K75" s="9">
        <v>23</v>
      </c>
      <c r="L75" s="7">
        <f t="shared" si="15"/>
        <v>57.5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364</v>
      </c>
      <c r="Z75" s="10">
        <f t="shared" si="4"/>
        <v>109</v>
      </c>
      <c r="AA75" s="10" t="str">
        <f t="shared" si="5"/>
        <v/>
      </c>
      <c r="AB75" s="10" t="str">
        <f t="shared" si="6"/>
        <v/>
      </c>
      <c r="AC75" s="10" t="str">
        <f t="shared" si="7"/>
        <v/>
      </c>
      <c r="AD75" s="10" t="str">
        <f t="shared" si="8"/>
        <v/>
      </c>
      <c r="AE75" s="10" t="str">
        <f t="shared" si="9"/>
        <v/>
      </c>
      <c r="AF75" s="10">
        <f t="shared" si="10"/>
        <v>57.5</v>
      </c>
      <c r="AG75" s="10" t="str">
        <f t="shared" si="11"/>
        <v/>
      </c>
      <c r="AH75" s="10" t="str">
        <f t="shared" si="12"/>
        <v/>
      </c>
      <c r="AI75" s="13" t="str">
        <f t="shared" si="13"/>
        <v>57</v>
      </c>
      <c r="AJ75" s="11">
        <f t="shared" si="14"/>
        <v>57</v>
      </c>
    </row>
    <row r="76" spans="1:36" x14ac:dyDescent="0.25">
      <c r="A76" s="1">
        <v>58</v>
      </c>
      <c r="B76" s="4">
        <v>48</v>
      </c>
      <c r="C76" s="9" t="s">
        <v>675</v>
      </c>
      <c r="D76" s="9" t="s">
        <v>503</v>
      </c>
      <c r="E76" s="9" t="s">
        <v>124</v>
      </c>
      <c r="F76" s="9">
        <v>3947050882</v>
      </c>
      <c r="G76" s="9" t="s">
        <v>32</v>
      </c>
      <c r="H76" s="27"/>
      <c r="I76" s="6">
        <v>9</v>
      </c>
      <c r="J76" s="6">
        <v>9</v>
      </c>
      <c r="K76" s="9">
        <v>22</v>
      </c>
      <c r="L76" s="7">
        <f t="shared" si="15"/>
        <v>55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365</v>
      </c>
      <c r="Z76" s="10" t="str">
        <f t="shared" si="4"/>
        <v/>
      </c>
      <c r="AA76" s="10" t="str">
        <f t="shared" si="5"/>
        <v/>
      </c>
      <c r="AB76" s="10" t="str">
        <f t="shared" si="6"/>
        <v/>
      </c>
      <c r="AC76" s="10" t="str">
        <f t="shared" si="7"/>
        <v/>
      </c>
      <c r="AD76" s="10" t="str">
        <f t="shared" si="8"/>
        <v/>
      </c>
      <c r="AE76" s="10" t="str">
        <f t="shared" si="9"/>
        <v/>
      </c>
      <c r="AF76" s="10">
        <f t="shared" si="10"/>
        <v>55</v>
      </c>
      <c r="AG76" s="10" t="str">
        <f t="shared" si="11"/>
        <v/>
      </c>
      <c r="AH76" s="10" t="str">
        <f t="shared" si="12"/>
        <v/>
      </c>
      <c r="AI76" s="13" t="str">
        <f t="shared" si="13"/>
        <v>58</v>
      </c>
      <c r="AJ76" s="11">
        <f t="shared" si="14"/>
        <v>58</v>
      </c>
    </row>
    <row r="77" spans="1:36" x14ac:dyDescent="0.25">
      <c r="A77" s="1">
        <v>59</v>
      </c>
      <c r="B77" s="4">
        <v>48</v>
      </c>
      <c r="C77" s="9" t="s">
        <v>676</v>
      </c>
      <c r="D77" s="9" t="s">
        <v>554</v>
      </c>
      <c r="E77" s="9" t="s">
        <v>37</v>
      </c>
      <c r="F77" s="9">
        <v>1270330996</v>
      </c>
      <c r="G77" s="9" t="s">
        <v>28</v>
      </c>
      <c r="H77" s="27"/>
      <c r="I77" s="6">
        <v>9</v>
      </c>
      <c r="J77" s="6">
        <v>9</v>
      </c>
      <c r="K77" s="9">
        <v>22</v>
      </c>
      <c r="L77" s="7">
        <f t="shared" si="15"/>
        <v>55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364</v>
      </c>
      <c r="Z77" s="10">
        <f t="shared" si="4"/>
        <v>109</v>
      </c>
      <c r="AA77" s="10" t="str">
        <f t="shared" si="5"/>
        <v/>
      </c>
      <c r="AB77" s="10" t="str">
        <f t="shared" si="6"/>
        <v/>
      </c>
      <c r="AC77" s="10" t="str">
        <f t="shared" si="7"/>
        <v/>
      </c>
      <c r="AD77" s="10" t="str">
        <f t="shared" si="8"/>
        <v/>
      </c>
      <c r="AE77" s="10" t="str">
        <f t="shared" si="9"/>
        <v/>
      </c>
      <c r="AF77" s="10">
        <f t="shared" si="10"/>
        <v>55</v>
      </c>
      <c r="AG77" s="10" t="str">
        <f t="shared" si="11"/>
        <v/>
      </c>
      <c r="AH77" s="10" t="str">
        <f t="shared" si="12"/>
        <v/>
      </c>
      <c r="AI77" s="13" t="str">
        <f t="shared" si="13"/>
        <v>58</v>
      </c>
      <c r="AJ77" s="11">
        <f t="shared" si="14"/>
        <v>58</v>
      </c>
    </row>
    <row r="78" spans="1:36" x14ac:dyDescent="0.25">
      <c r="A78" s="1">
        <v>60</v>
      </c>
      <c r="B78" s="4">
        <v>48</v>
      </c>
      <c r="C78" s="9" t="s">
        <v>624</v>
      </c>
      <c r="D78" s="9" t="s">
        <v>123</v>
      </c>
      <c r="E78" s="9" t="s">
        <v>171</v>
      </c>
      <c r="F78" s="9">
        <v>24983943</v>
      </c>
      <c r="G78" s="9" t="s">
        <v>28</v>
      </c>
      <c r="H78" s="27"/>
      <c r="I78" s="6">
        <v>9</v>
      </c>
      <c r="J78" s="6">
        <v>9</v>
      </c>
      <c r="K78" s="9">
        <v>22</v>
      </c>
      <c r="L78" s="7">
        <f t="shared" si="15"/>
        <v>55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364</v>
      </c>
      <c r="Z78" s="10">
        <f t="shared" si="4"/>
        <v>109</v>
      </c>
      <c r="AA78" s="10" t="str">
        <f t="shared" si="5"/>
        <v/>
      </c>
      <c r="AB78" s="10" t="str">
        <f t="shared" si="6"/>
        <v/>
      </c>
      <c r="AC78" s="10" t="str">
        <f t="shared" si="7"/>
        <v/>
      </c>
      <c r="AD78" s="10" t="str">
        <f t="shared" si="8"/>
        <v/>
      </c>
      <c r="AE78" s="10" t="str">
        <f t="shared" si="9"/>
        <v/>
      </c>
      <c r="AF78" s="10">
        <f t="shared" si="10"/>
        <v>55</v>
      </c>
      <c r="AG78" s="10" t="str">
        <f t="shared" si="11"/>
        <v/>
      </c>
      <c r="AH78" s="10" t="str">
        <f t="shared" si="12"/>
        <v/>
      </c>
      <c r="AI78" s="13" t="str">
        <f t="shared" si="13"/>
        <v>58</v>
      </c>
      <c r="AJ78" s="11">
        <f t="shared" si="14"/>
        <v>58</v>
      </c>
    </row>
    <row r="79" spans="1:36" x14ac:dyDescent="0.25">
      <c r="A79" s="1">
        <v>61</v>
      </c>
      <c r="B79" s="4">
        <v>48</v>
      </c>
      <c r="C79" s="9" t="s">
        <v>677</v>
      </c>
      <c r="D79" s="9" t="s">
        <v>115</v>
      </c>
      <c r="E79" s="9" t="s">
        <v>58</v>
      </c>
      <c r="F79" s="9">
        <v>430749976</v>
      </c>
      <c r="G79" s="9" t="s">
        <v>32</v>
      </c>
      <c r="H79" s="27"/>
      <c r="I79" s="6">
        <v>9</v>
      </c>
      <c r="J79" s="6">
        <v>9</v>
      </c>
      <c r="K79" s="9">
        <v>22</v>
      </c>
      <c r="L79" s="7">
        <f t="shared" si="15"/>
        <v>55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365</v>
      </c>
      <c r="Z79" s="10" t="str">
        <f t="shared" si="4"/>
        <v/>
      </c>
      <c r="AA79" s="10" t="str">
        <f t="shared" si="5"/>
        <v/>
      </c>
      <c r="AB79" s="10" t="str">
        <f t="shared" si="6"/>
        <v/>
      </c>
      <c r="AC79" s="10" t="str">
        <f t="shared" si="7"/>
        <v/>
      </c>
      <c r="AD79" s="10" t="str">
        <f t="shared" si="8"/>
        <v/>
      </c>
      <c r="AE79" s="10" t="str">
        <f t="shared" si="9"/>
        <v/>
      </c>
      <c r="AF79" s="10">
        <f t="shared" si="10"/>
        <v>55</v>
      </c>
      <c r="AG79" s="10" t="str">
        <f t="shared" si="11"/>
        <v/>
      </c>
      <c r="AH79" s="10" t="str">
        <f t="shared" si="12"/>
        <v/>
      </c>
      <c r="AI79" s="13" t="str">
        <f t="shared" si="13"/>
        <v>58</v>
      </c>
      <c r="AJ79" s="11">
        <f t="shared" si="14"/>
        <v>58</v>
      </c>
    </row>
    <row r="80" spans="1:36" x14ac:dyDescent="0.25">
      <c r="A80" s="1">
        <v>62</v>
      </c>
      <c r="B80" s="4">
        <v>48</v>
      </c>
      <c r="C80" s="9" t="s">
        <v>415</v>
      </c>
      <c r="D80" s="9" t="s">
        <v>99</v>
      </c>
      <c r="E80" s="9" t="s">
        <v>487</v>
      </c>
      <c r="F80" s="9">
        <v>1617953212</v>
      </c>
      <c r="G80" s="9" t="s">
        <v>32</v>
      </c>
      <c r="H80" s="27"/>
      <c r="I80" s="6">
        <v>9</v>
      </c>
      <c r="J80" s="6">
        <v>9</v>
      </c>
      <c r="K80" s="9">
        <v>22</v>
      </c>
      <c r="L80" s="7">
        <f t="shared" si="15"/>
        <v>55</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365</v>
      </c>
      <c r="Z80" s="10" t="str">
        <f t="shared" si="4"/>
        <v/>
      </c>
      <c r="AA80" s="10" t="str">
        <f t="shared" si="5"/>
        <v/>
      </c>
      <c r="AB80" s="10" t="str">
        <f t="shared" si="6"/>
        <v/>
      </c>
      <c r="AC80" s="10" t="str">
        <f t="shared" si="7"/>
        <v/>
      </c>
      <c r="AD80" s="10" t="str">
        <f t="shared" si="8"/>
        <v/>
      </c>
      <c r="AE80" s="10" t="str">
        <f t="shared" si="9"/>
        <v/>
      </c>
      <c r="AF80" s="10">
        <f t="shared" si="10"/>
        <v>55</v>
      </c>
      <c r="AG80" s="10" t="str">
        <f t="shared" si="11"/>
        <v/>
      </c>
      <c r="AH80" s="10" t="str">
        <f t="shared" si="12"/>
        <v/>
      </c>
      <c r="AI80" s="13" t="str">
        <f t="shared" si="13"/>
        <v>58</v>
      </c>
      <c r="AJ80" s="11">
        <f t="shared" si="14"/>
        <v>58</v>
      </c>
    </row>
    <row r="81" spans="1:36" x14ac:dyDescent="0.25">
      <c r="A81" s="1">
        <v>63</v>
      </c>
      <c r="B81" s="4">
        <v>48</v>
      </c>
      <c r="C81" s="9" t="s">
        <v>243</v>
      </c>
      <c r="D81" s="9" t="s">
        <v>678</v>
      </c>
      <c r="E81" s="9" t="s">
        <v>244</v>
      </c>
      <c r="F81" s="9">
        <v>2856454847</v>
      </c>
      <c r="G81" s="9" t="s">
        <v>28</v>
      </c>
      <c r="H81" s="27"/>
      <c r="I81" s="6">
        <v>9</v>
      </c>
      <c r="J81" s="6">
        <v>9</v>
      </c>
      <c r="K81" s="9">
        <v>22</v>
      </c>
      <c r="L81" s="7">
        <f t="shared" si="15"/>
        <v>55</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364</v>
      </c>
      <c r="Z81" s="10">
        <f t="shared" si="4"/>
        <v>109</v>
      </c>
      <c r="AA81" s="10" t="str">
        <f t="shared" si="5"/>
        <v/>
      </c>
      <c r="AB81" s="10" t="str">
        <f t="shared" si="6"/>
        <v/>
      </c>
      <c r="AC81" s="10" t="str">
        <f t="shared" si="7"/>
        <v/>
      </c>
      <c r="AD81" s="10" t="str">
        <f t="shared" si="8"/>
        <v/>
      </c>
      <c r="AE81" s="10" t="str">
        <f t="shared" si="9"/>
        <v/>
      </c>
      <c r="AF81" s="10">
        <f t="shared" si="10"/>
        <v>55</v>
      </c>
      <c r="AG81" s="10" t="str">
        <f t="shared" si="11"/>
        <v/>
      </c>
      <c r="AH81" s="10" t="str">
        <f t="shared" si="12"/>
        <v/>
      </c>
      <c r="AI81" s="13" t="str">
        <f t="shared" si="13"/>
        <v>58</v>
      </c>
      <c r="AJ81" s="11">
        <f t="shared" si="14"/>
        <v>58</v>
      </c>
    </row>
    <row r="82" spans="1:36" x14ac:dyDescent="0.25">
      <c r="A82" s="1">
        <v>64</v>
      </c>
      <c r="B82" s="4">
        <v>48</v>
      </c>
      <c r="C82" s="9" t="s">
        <v>679</v>
      </c>
      <c r="D82" s="9" t="s">
        <v>680</v>
      </c>
      <c r="E82" s="9" t="s">
        <v>157</v>
      </c>
      <c r="F82" s="9">
        <v>583431098</v>
      </c>
      <c r="G82" s="9" t="s">
        <v>28</v>
      </c>
      <c r="H82" s="27"/>
      <c r="I82" s="6">
        <v>9</v>
      </c>
      <c r="J82" s="6">
        <v>9</v>
      </c>
      <c r="K82" s="9">
        <v>22</v>
      </c>
      <c r="L82" s="7">
        <f t="shared" si="15"/>
        <v>55</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364</v>
      </c>
      <c r="Z82" s="10">
        <f t="shared" si="4"/>
        <v>109</v>
      </c>
      <c r="AA82" s="10" t="str">
        <f t="shared" si="5"/>
        <v/>
      </c>
      <c r="AB82" s="10" t="str">
        <f t="shared" si="6"/>
        <v/>
      </c>
      <c r="AC82" s="10" t="str">
        <f t="shared" si="7"/>
        <v/>
      </c>
      <c r="AD82" s="10" t="str">
        <f t="shared" si="8"/>
        <v/>
      </c>
      <c r="AE82" s="10" t="str">
        <f t="shared" si="9"/>
        <v/>
      </c>
      <c r="AF82" s="10">
        <f t="shared" si="10"/>
        <v>55</v>
      </c>
      <c r="AG82" s="10" t="str">
        <f t="shared" si="11"/>
        <v/>
      </c>
      <c r="AH82" s="10" t="str">
        <f t="shared" si="12"/>
        <v/>
      </c>
      <c r="AI82" s="13" t="str">
        <f t="shared" si="13"/>
        <v>58</v>
      </c>
      <c r="AJ82" s="11">
        <f t="shared" si="14"/>
        <v>58</v>
      </c>
    </row>
    <row r="83" spans="1:36" x14ac:dyDescent="0.25">
      <c r="A83" s="1">
        <v>65</v>
      </c>
      <c r="B83" s="4">
        <v>48</v>
      </c>
      <c r="C83" s="9" t="s">
        <v>489</v>
      </c>
      <c r="D83" s="9" t="s">
        <v>39</v>
      </c>
      <c r="E83" s="9" t="s">
        <v>37</v>
      </c>
      <c r="F83" s="9">
        <v>3274952561</v>
      </c>
      <c r="G83" s="9" t="s">
        <v>28</v>
      </c>
      <c r="H83" s="27"/>
      <c r="I83" s="6">
        <v>9</v>
      </c>
      <c r="J83" s="6">
        <v>9</v>
      </c>
      <c r="K83" s="9">
        <v>22</v>
      </c>
      <c r="L83" s="7">
        <f t="shared" si="15"/>
        <v>55</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364</v>
      </c>
      <c r="Z83" s="10">
        <f t="shared" si="4"/>
        <v>109</v>
      </c>
      <c r="AA83" s="10" t="str">
        <f t="shared" si="5"/>
        <v/>
      </c>
      <c r="AB83" s="10" t="str">
        <f t="shared" si="6"/>
        <v/>
      </c>
      <c r="AC83" s="10" t="str">
        <f t="shared" si="7"/>
        <v/>
      </c>
      <c r="AD83" s="10" t="str">
        <f t="shared" si="8"/>
        <v/>
      </c>
      <c r="AE83" s="10" t="str">
        <f t="shared" si="9"/>
        <v/>
      </c>
      <c r="AF83" s="10">
        <f t="shared" si="10"/>
        <v>55</v>
      </c>
      <c r="AG83" s="10" t="str">
        <f t="shared" si="11"/>
        <v/>
      </c>
      <c r="AH83" s="10" t="str">
        <f t="shared" si="12"/>
        <v/>
      </c>
      <c r="AI83" s="13" t="str">
        <f t="shared" si="13"/>
        <v>58</v>
      </c>
      <c r="AJ83" s="11">
        <f t="shared" si="14"/>
        <v>58</v>
      </c>
    </row>
    <row r="84" spans="1:36" x14ac:dyDescent="0.25">
      <c r="A84" s="1">
        <v>66</v>
      </c>
      <c r="B84" s="4">
        <v>48</v>
      </c>
      <c r="C84" s="9" t="s">
        <v>681</v>
      </c>
      <c r="D84" s="9" t="s">
        <v>26</v>
      </c>
      <c r="E84" s="9" t="s">
        <v>83</v>
      </c>
      <c r="F84" s="9">
        <v>199401104</v>
      </c>
      <c r="G84" s="9" t="s">
        <v>32</v>
      </c>
      <c r="H84" s="27"/>
      <c r="I84" s="6">
        <v>9</v>
      </c>
      <c r="J84" s="6">
        <v>9</v>
      </c>
      <c r="K84" s="9">
        <v>22</v>
      </c>
      <c r="L84" s="7">
        <f t="shared" si="15"/>
        <v>55</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365</v>
      </c>
      <c r="Z84" s="10" t="str">
        <f t="shared" ref="Z84:Z147" si="16">IF(N84="победитель",1+J84,IF(N84="призер",100+J84,""))</f>
        <v/>
      </c>
      <c r="AA84" s="10" t="str">
        <f t="shared" ref="AA84:AA147" si="17">IF(J84=4,L84,"")</f>
        <v/>
      </c>
      <c r="AB84" s="10" t="str">
        <f t="shared" ref="AB84:AB147" si="18">IF(J84=5,L84,"")</f>
        <v/>
      </c>
      <c r="AC84" s="10" t="str">
        <f t="shared" ref="AC84:AC147" si="19">IF(J84=6,L84,"")</f>
        <v/>
      </c>
      <c r="AD84" s="10" t="str">
        <f t="shared" ref="AD84:AD147" si="20">IF(J84=7,L84,"")</f>
        <v/>
      </c>
      <c r="AE84" s="10" t="str">
        <f t="shared" ref="AE84:AE147" si="21">IF(J84=8,L84,"")</f>
        <v/>
      </c>
      <c r="AF84" s="10">
        <f t="shared" ref="AF84:AF147" si="22">IF(J84=9,L84,"")</f>
        <v>55</v>
      </c>
      <c r="AG84" s="10" t="str">
        <f t="shared" ref="AG84:AG147" si="23">IF(J84=10,L84,"")</f>
        <v/>
      </c>
      <c r="AH84" s="10" t="str">
        <f t="shared" ref="AH84:AH147" si="24">IF(J84=11,L84,"")</f>
        <v/>
      </c>
      <c r="AI84" s="13" t="str">
        <f t="shared" ref="AI84:AI147" si="25">IF(J84=4,RANK(L84,$AA$19:$AA$347,0),"")&amp;IF(J84=5,RANK(L84,$AB$19:$AB$347,0),"")&amp;IF(J84=6,RANK(L84,$AC$19:$AC$347,0),"")&amp;IF(J84=7,RANK(L84,$AD$19:$AD$347,0),"")&amp;IF(J84=8,RANK(L84,$AE$19:$AE$347,0),"")&amp;IF(J84=9,RANK(L84,$AF$19:$AF$347,0),"")&amp;IF(J84=10,RANK(L84,$AG$19:$AG$347,0),"")&amp;IF(J84=11,RANK(L84,$AH$19:$AH$347,0),"")</f>
        <v>58</v>
      </c>
      <c r="AJ84" s="11">
        <f t="shared" ref="AJ84:AJ147" si="26">AI84+1-1</f>
        <v>58</v>
      </c>
    </row>
    <row r="85" spans="1:36" x14ac:dyDescent="0.25">
      <c r="A85" s="1">
        <v>67</v>
      </c>
      <c r="B85" s="4">
        <v>48</v>
      </c>
      <c r="C85" s="9" t="s">
        <v>682</v>
      </c>
      <c r="D85" s="9" t="s">
        <v>195</v>
      </c>
      <c r="E85" s="9" t="s">
        <v>52</v>
      </c>
      <c r="F85" s="9">
        <v>3529072611</v>
      </c>
      <c r="G85" s="9" t="s">
        <v>28</v>
      </c>
      <c r="H85" s="27"/>
      <c r="I85" s="6">
        <v>9</v>
      </c>
      <c r="J85" s="6">
        <v>9</v>
      </c>
      <c r="K85" s="9">
        <v>22</v>
      </c>
      <c r="L85" s="7">
        <f t="shared" ref="L85:L148" si="27">K85*100/(IF(J85=$A$8,$H$8,IF(J85=$A$9,$H$9,IF(J85=$A$10,$H$10,IF(J85=$A$11,$H$11,IF(J85=$A$12,$H$12,IF(J85=$A$13,$H$13,IF(J85=$A$14,$H$14,$H$15))))))))</f>
        <v>55</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364</v>
      </c>
      <c r="Z85" s="10">
        <f t="shared" si="16"/>
        <v>109</v>
      </c>
      <c r="AA85" s="10" t="str">
        <f t="shared" si="17"/>
        <v/>
      </c>
      <c r="AB85" s="10" t="str">
        <f t="shared" si="18"/>
        <v/>
      </c>
      <c r="AC85" s="10" t="str">
        <f t="shared" si="19"/>
        <v/>
      </c>
      <c r="AD85" s="10" t="str">
        <f t="shared" si="20"/>
        <v/>
      </c>
      <c r="AE85" s="10" t="str">
        <f t="shared" si="21"/>
        <v/>
      </c>
      <c r="AF85" s="10">
        <f t="shared" si="22"/>
        <v>55</v>
      </c>
      <c r="AG85" s="10" t="str">
        <f t="shared" si="23"/>
        <v/>
      </c>
      <c r="AH85" s="10" t="str">
        <f t="shared" si="24"/>
        <v/>
      </c>
      <c r="AI85" s="13" t="str">
        <f t="shared" si="25"/>
        <v>58</v>
      </c>
      <c r="AJ85" s="11">
        <f t="shared" si="26"/>
        <v>58</v>
      </c>
    </row>
    <row r="86" spans="1:36" x14ac:dyDescent="0.25">
      <c r="A86" s="1">
        <v>68</v>
      </c>
      <c r="B86" s="4">
        <v>48</v>
      </c>
      <c r="C86" s="9" t="s">
        <v>683</v>
      </c>
      <c r="D86" s="9" t="s">
        <v>60</v>
      </c>
      <c r="E86" s="9" t="s">
        <v>174</v>
      </c>
      <c r="F86" s="9">
        <v>2144093498</v>
      </c>
      <c r="G86" s="9" t="s">
        <v>28</v>
      </c>
      <c r="H86" s="27"/>
      <c r="I86" s="6">
        <v>9</v>
      </c>
      <c r="J86" s="6">
        <v>9</v>
      </c>
      <c r="K86" s="9">
        <v>22</v>
      </c>
      <c r="L86" s="7">
        <f t="shared" si="27"/>
        <v>55</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364</v>
      </c>
      <c r="Z86" s="10">
        <f t="shared" si="16"/>
        <v>109</v>
      </c>
      <c r="AA86" s="10" t="str">
        <f t="shared" si="17"/>
        <v/>
      </c>
      <c r="AB86" s="10" t="str">
        <f t="shared" si="18"/>
        <v/>
      </c>
      <c r="AC86" s="10" t="str">
        <f t="shared" si="19"/>
        <v/>
      </c>
      <c r="AD86" s="10" t="str">
        <f t="shared" si="20"/>
        <v/>
      </c>
      <c r="AE86" s="10" t="str">
        <f t="shared" si="21"/>
        <v/>
      </c>
      <c r="AF86" s="10">
        <f t="shared" si="22"/>
        <v>55</v>
      </c>
      <c r="AG86" s="10" t="str">
        <f t="shared" si="23"/>
        <v/>
      </c>
      <c r="AH86" s="10" t="str">
        <f t="shared" si="24"/>
        <v/>
      </c>
      <c r="AI86" s="13" t="str">
        <f t="shared" si="25"/>
        <v>58</v>
      </c>
      <c r="AJ86" s="11">
        <f t="shared" si="26"/>
        <v>58</v>
      </c>
    </row>
    <row r="87" spans="1:36" x14ac:dyDescent="0.25">
      <c r="A87" s="1">
        <v>69</v>
      </c>
      <c r="B87" s="4">
        <v>48</v>
      </c>
      <c r="C87" s="9" t="s">
        <v>684</v>
      </c>
      <c r="D87" s="9" t="s">
        <v>195</v>
      </c>
      <c r="E87" s="9" t="s">
        <v>337</v>
      </c>
      <c r="F87" s="9">
        <v>3073718639</v>
      </c>
      <c r="G87" s="9" t="s">
        <v>32</v>
      </c>
      <c r="H87" s="27"/>
      <c r="I87" s="6">
        <v>9</v>
      </c>
      <c r="J87" s="6">
        <v>9</v>
      </c>
      <c r="K87" s="9">
        <v>22</v>
      </c>
      <c r="L87" s="7">
        <f t="shared" si="27"/>
        <v>55</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365</v>
      </c>
      <c r="Z87" s="10" t="str">
        <f t="shared" si="16"/>
        <v/>
      </c>
      <c r="AA87" s="10" t="str">
        <f t="shared" si="17"/>
        <v/>
      </c>
      <c r="AB87" s="10" t="str">
        <f t="shared" si="18"/>
        <v/>
      </c>
      <c r="AC87" s="10" t="str">
        <f t="shared" si="19"/>
        <v/>
      </c>
      <c r="AD87" s="10" t="str">
        <f t="shared" si="20"/>
        <v/>
      </c>
      <c r="AE87" s="10" t="str">
        <f t="shared" si="21"/>
        <v/>
      </c>
      <c r="AF87" s="10">
        <f t="shared" si="22"/>
        <v>55</v>
      </c>
      <c r="AG87" s="10" t="str">
        <f t="shared" si="23"/>
        <v/>
      </c>
      <c r="AH87" s="10" t="str">
        <f t="shared" si="24"/>
        <v/>
      </c>
      <c r="AI87" s="13" t="str">
        <f t="shared" si="25"/>
        <v>58</v>
      </c>
      <c r="AJ87" s="11">
        <f t="shared" si="26"/>
        <v>58</v>
      </c>
    </row>
    <row r="88" spans="1:36" x14ac:dyDescent="0.25">
      <c r="A88" s="1">
        <v>70</v>
      </c>
      <c r="B88" s="4">
        <v>48</v>
      </c>
      <c r="C88" s="9" t="s">
        <v>685</v>
      </c>
      <c r="D88" s="9" t="s">
        <v>680</v>
      </c>
      <c r="E88" s="9" t="s">
        <v>147</v>
      </c>
      <c r="F88" s="9">
        <v>1012350671</v>
      </c>
      <c r="G88" s="9" t="s">
        <v>28</v>
      </c>
      <c r="H88" s="27"/>
      <c r="I88" s="6">
        <v>9</v>
      </c>
      <c r="J88" s="6">
        <v>9</v>
      </c>
      <c r="K88" s="9">
        <v>21</v>
      </c>
      <c r="L88" s="7">
        <f t="shared" si="27"/>
        <v>52.5</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365</v>
      </c>
      <c r="Z88" s="10" t="str">
        <f t="shared" si="16"/>
        <v/>
      </c>
      <c r="AA88" s="10" t="str">
        <f t="shared" si="17"/>
        <v/>
      </c>
      <c r="AB88" s="10" t="str">
        <f t="shared" si="18"/>
        <v/>
      </c>
      <c r="AC88" s="10" t="str">
        <f t="shared" si="19"/>
        <v/>
      </c>
      <c r="AD88" s="10" t="str">
        <f t="shared" si="20"/>
        <v/>
      </c>
      <c r="AE88" s="10" t="str">
        <f t="shared" si="21"/>
        <v/>
      </c>
      <c r="AF88" s="10">
        <f t="shared" si="22"/>
        <v>52.5</v>
      </c>
      <c r="AG88" s="10" t="str">
        <f t="shared" si="23"/>
        <v/>
      </c>
      <c r="AH88" s="10" t="str">
        <f t="shared" si="24"/>
        <v/>
      </c>
      <c r="AI88" s="13" t="str">
        <f t="shared" si="25"/>
        <v>70</v>
      </c>
      <c r="AJ88" s="11">
        <f t="shared" si="26"/>
        <v>70</v>
      </c>
    </row>
    <row r="89" spans="1:36" x14ac:dyDescent="0.25">
      <c r="A89" s="1">
        <v>71</v>
      </c>
      <c r="B89" s="4">
        <v>48</v>
      </c>
      <c r="C89" s="9" t="s">
        <v>686</v>
      </c>
      <c r="D89" s="9" t="s">
        <v>289</v>
      </c>
      <c r="E89" s="9" t="s">
        <v>121</v>
      </c>
      <c r="F89" s="9">
        <v>520867039</v>
      </c>
      <c r="G89" s="9" t="s">
        <v>28</v>
      </c>
      <c r="H89" s="27"/>
      <c r="I89" s="6">
        <v>9</v>
      </c>
      <c r="J89" s="6">
        <v>9</v>
      </c>
      <c r="K89" s="9">
        <v>21</v>
      </c>
      <c r="L89" s="7">
        <f t="shared" si="27"/>
        <v>52.5</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365</v>
      </c>
      <c r="Z89" s="10" t="str">
        <f t="shared" si="16"/>
        <v/>
      </c>
      <c r="AA89" s="10" t="str">
        <f t="shared" si="17"/>
        <v/>
      </c>
      <c r="AB89" s="10" t="str">
        <f t="shared" si="18"/>
        <v/>
      </c>
      <c r="AC89" s="10" t="str">
        <f t="shared" si="19"/>
        <v/>
      </c>
      <c r="AD89" s="10" t="str">
        <f t="shared" si="20"/>
        <v/>
      </c>
      <c r="AE89" s="10" t="str">
        <f t="shared" si="21"/>
        <v/>
      </c>
      <c r="AF89" s="10">
        <f t="shared" si="22"/>
        <v>52.5</v>
      </c>
      <c r="AG89" s="10" t="str">
        <f t="shared" si="23"/>
        <v/>
      </c>
      <c r="AH89" s="10" t="str">
        <f t="shared" si="24"/>
        <v/>
      </c>
      <c r="AI89" s="13" t="str">
        <f t="shared" si="25"/>
        <v>70</v>
      </c>
      <c r="AJ89" s="11">
        <f t="shared" si="26"/>
        <v>70</v>
      </c>
    </row>
    <row r="90" spans="1:36" x14ac:dyDescent="0.25">
      <c r="A90" s="1">
        <v>72</v>
      </c>
      <c r="B90" s="4">
        <v>48</v>
      </c>
      <c r="C90" s="9" t="s">
        <v>687</v>
      </c>
      <c r="D90" s="9" t="s">
        <v>265</v>
      </c>
      <c r="E90" s="9" t="s">
        <v>159</v>
      </c>
      <c r="F90" s="9">
        <v>1289384557</v>
      </c>
      <c r="G90" s="9" t="s">
        <v>28</v>
      </c>
      <c r="H90" s="27"/>
      <c r="I90" s="6">
        <v>9</v>
      </c>
      <c r="J90" s="6">
        <v>9</v>
      </c>
      <c r="K90" s="9">
        <v>21</v>
      </c>
      <c r="L90" s="7">
        <f t="shared" si="27"/>
        <v>52.5</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365</v>
      </c>
      <c r="Z90" s="10" t="str">
        <f t="shared" si="16"/>
        <v/>
      </c>
      <c r="AA90" s="10" t="str">
        <f t="shared" si="17"/>
        <v/>
      </c>
      <c r="AB90" s="10" t="str">
        <f t="shared" si="18"/>
        <v/>
      </c>
      <c r="AC90" s="10" t="str">
        <f t="shared" si="19"/>
        <v/>
      </c>
      <c r="AD90" s="10" t="str">
        <f t="shared" si="20"/>
        <v/>
      </c>
      <c r="AE90" s="10" t="str">
        <f t="shared" si="21"/>
        <v/>
      </c>
      <c r="AF90" s="10">
        <f t="shared" si="22"/>
        <v>52.5</v>
      </c>
      <c r="AG90" s="10" t="str">
        <f t="shared" si="23"/>
        <v/>
      </c>
      <c r="AH90" s="10" t="str">
        <f t="shared" si="24"/>
        <v/>
      </c>
      <c r="AI90" s="13" t="str">
        <f t="shared" si="25"/>
        <v>70</v>
      </c>
      <c r="AJ90" s="11">
        <f t="shared" si="26"/>
        <v>70</v>
      </c>
    </row>
    <row r="91" spans="1:36" x14ac:dyDescent="0.25">
      <c r="A91" s="1">
        <v>73</v>
      </c>
      <c r="B91" s="4">
        <v>48</v>
      </c>
      <c r="C91" s="9" t="s">
        <v>688</v>
      </c>
      <c r="D91" s="9" t="s">
        <v>149</v>
      </c>
      <c r="E91" s="9" t="s">
        <v>214</v>
      </c>
      <c r="F91" s="9">
        <v>3587384279</v>
      </c>
      <c r="G91" s="9" t="s">
        <v>28</v>
      </c>
      <c r="H91" s="27"/>
      <c r="I91" s="6">
        <v>9</v>
      </c>
      <c r="J91" s="6">
        <v>9</v>
      </c>
      <c r="K91" s="9">
        <v>21</v>
      </c>
      <c r="L91" s="7">
        <f t="shared" si="27"/>
        <v>52.5</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365</v>
      </c>
      <c r="Z91" s="10" t="str">
        <f t="shared" si="16"/>
        <v/>
      </c>
      <c r="AA91" s="10" t="str">
        <f t="shared" si="17"/>
        <v/>
      </c>
      <c r="AB91" s="10" t="str">
        <f t="shared" si="18"/>
        <v/>
      </c>
      <c r="AC91" s="10" t="str">
        <f t="shared" si="19"/>
        <v/>
      </c>
      <c r="AD91" s="10" t="str">
        <f t="shared" si="20"/>
        <v/>
      </c>
      <c r="AE91" s="10" t="str">
        <f t="shared" si="21"/>
        <v/>
      </c>
      <c r="AF91" s="10">
        <f t="shared" si="22"/>
        <v>52.5</v>
      </c>
      <c r="AG91" s="10" t="str">
        <f t="shared" si="23"/>
        <v/>
      </c>
      <c r="AH91" s="10" t="str">
        <f t="shared" si="24"/>
        <v/>
      </c>
      <c r="AI91" s="13" t="str">
        <f t="shared" si="25"/>
        <v>70</v>
      </c>
      <c r="AJ91" s="11">
        <f t="shared" si="26"/>
        <v>70</v>
      </c>
    </row>
    <row r="92" spans="1:36" x14ac:dyDescent="0.25">
      <c r="A92" s="1">
        <v>74</v>
      </c>
      <c r="B92" s="4">
        <v>48</v>
      </c>
      <c r="C92" s="9" t="s">
        <v>689</v>
      </c>
      <c r="D92" s="9" t="s">
        <v>60</v>
      </c>
      <c r="E92" s="9" t="s">
        <v>157</v>
      </c>
      <c r="F92" s="9">
        <v>1893563606</v>
      </c>
      <c r="G92" s="9" t="s">
        <v>32</v>
      </c>
      <c r="H92" s="27"/>
      <c r="I92" s="6">
        <v>9</v>
      </c>
      <c r="J92" s="6">
        <v>9</v>
      </c>
      <c r="K92" s="9">
        <v>20</v>
      </c>
      <c r="L92" s="7">
        <f t="shared" si="27"/>
        <v>50</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365</v>
      </c>
      <c r="Z92" s="10" t="str">
        <f t="shared" si="16"/>
        <v/>
      </c>
      <c r="AA92" s="10" t="str">
        <f t="shared" si="17"/>
        <v/>
      </c>
      <c r="AB92" s="10" t="str">
        <f t="shared" si="18"/>
        <v/>
      </c>
      <c r="AC92" s="10" t="str">
        <f t="shared" si="19"/>
        <v/>
      </c>
      <c r="AD92" s="10" t="str">
        <f t="shared" si="20"/>
        <v/>
      </c>
      <c r="AE92" s="10" t="str">
        <f t="shared" si="21"/>
        <v/>
      </c>
      <c r="AF92" s="10">
        <f t="shared" si="22"/>
        <v>50</v>
      </c>
      <c r="AG92" s="10" t="str">
        <f t="shared" si="23"/>
        <v/>
      </c>
      <c r="AH92" s="10" t="str">
        <f t="shared" si="24"/>
        <v/>
      </c>
      <c r="AI92" s="13" t="str">
        <f t="shared" si="25"/>
        <v>74</v>
      </c>
      <c r="AJ92" s="11">
        <f t="shared" si="26"/>
        <v>74</v>
      </c>
    </row>
    <row r="93" spans="1:36" x14ac:dyDescent="0.25">
      <c r="A93" s="1">
        <v>75</v>
      </c>
      <c r="B93" s="4">
        <v>48</v>
      </c>
      <c r="C93" s="9" t="s">
        <v>690</v>
      </c>
      <c r="D93" s="9" t="s">
        <v>92</v>
      </c>
      <c r="E93" s="9" t="s">
        <v>100</v>
      </c>
      <c r="F93" s="9">
        <v>1277367880</v>
      </c>
      <c r="G93" s="9" t="s">
        <v>32</v>
      </c>
      <c r="H93" s="27"/>
      <c r="I93" s="6">
        <v>9</v>
      </c>
      <c r="J93" s="6">
        <v>9</v>
      </c>
      <c r="K93" s="9">
        <v>20</v>
      </c>
      <c r="L93" s="7">
        <f t="shared" si="27"/>
        <v>50</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365</v>
      </c>
      <c r="Z93" s="10" t="str">
        <f t="shared" si="16"/>
        <v/>
      </c>
      <c r="AA93" s="10" t="str">
        <f t="shared" si="17"/>
        <v/>
      </c>
      <c r="AB93" s="10" t="str">
        <f t="shared" si="18"/>
        <v/>
      </c>
      <c r="AC93" s="10" t="str">
        <f t="shared" si="19"/>
        <v/>
      </c>
      <c r="AD93" s="10" t="str">
        <f t="shared" si="20"/>
        <v/>
      </c>
      <c r="AE93" s="10" t="str">
        <f t="shared" si="21"/>
        <v/>
      </c>
      <c r="AF93" s="10">
        <f t="shared" si="22"/>
        <v>50</v>
      </c>
      <c r="AG93" s="10" t="str">
        <f t="shared" si="23"/>
        <v/>
      </c>
      <c r="AH93" s="10" t="str">
        <f t="shared" si="24"/>
        <v/>
      </c>
      <c r="AI93" s="13" t="str">
        <f t="shared" si="25"/>
        <v>74</v>
      </c>
      <c r="AJ93" s="11">
        <f t="shared" si="26"/>
        <v>74</v>
      </c>
    </row>
    <row r="94" spans="1:36" x14ac:dyDescent="0.25">
      <c r="A94" s="1">
        <v>76</v>
      </c>
      <c r="B94" s="4">
        <v>48</v>
      </c>
      <c r="C94" s="9" t="s">
        <v>691</v>
      </c>
      <c r="D94" s="9" t="s">
        <v>154</v>
      </c>
      <c r="E94" s="9" t="s">
        <v>86</v>
      </c>
      <c r="F94" s="9">
        <v>3425675963</v>
      </c>
      <c r="G94" s="9" t="s">
        <v>28</v>
      </c>
      <c r="H94" s="27"/>
      <c r="I94" s="6">
        <v>9</v>
      </c>
      <c r="J94" s="6">
        <v>9</v>
      </c>
      <c r="K94" s="9">
        <v>20</v>
      </c>
      <c r="L94" s="7">
        <f t="shared" si="27"/>
        <v>50</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365</v>
      </c>
      <c r="Z94" s="10" t="str">
        <f t="shared" si="16"/>
        <v/>
      </c>
      <c r="AA94" s="10" t="str">
        <f t="shared" si="17"/>
        <v/>
      </c>
      <c r="AB94" s="10" t="str">
        <f t="shared" si="18"/>
        <v/>
      </c>
      <c r="AC94" s="10" t="str">
        <f t="shared" si="19"/>
        <v/>
      </c>
      <c r="AD94" s="10" t="str">
        <f t="shared" si="20"/>
        <v/>
      </c>
      <c r="AE94" s="10" t="str">
        <f t="shared" si="21"/>
        <v/>
      </c>
      <c r="AF94" s="10">
        <f t="shared" si="22"/>
        <v>50</v>
      </c>
      <c r="AG94" s="10" t="str">
        <f t="shared" si="23"/>
        <v/>
      </c>
      <c r="AH94" s="10" t="str">
        <f t="shared" si="24"/>
        <v/>
      </c>
      <c r="AI94" s="13" t="str">
        <f t="shared" si="25"/>
        <v>74</v>
      </c>
      <c r="AJ94" s="11">
        <f t="shared" si="26"/>
        <v>74</v>
      </c>
    </row>
    <row r="95" spans="1:36" x14ac:dyDescent="0.25">
      <c r="A95" s="1">
        <v>77</v>
      </c>
      <c r="B95" s="4">
        <v>48</v>
      </c>
      <c r="C95" s="9" t="s">
        <v>692</v>
      </c>
      <c r="D95" s="9" t="s">
        <v>163</v>
      </c>
      <c r="E95" s="9" t="s">
        <v>86</v>
      </c>
      <c r="F95" s="9">
        <v>462318468</v>
      </c>
      <c r="G95" s="9" t="s">
        <v>32</v>
      </c>
      <c r="H95" s="27"/>
      <c r="I95" s="6">
        <v>9</v>
      </c>
      <c r="J95" s="6">
        <v>9</v>
      </c>
      <c r="K95" s="9">
        <v>20</v>
      </c>
      <c r="L95" s="7">
        <f t="shared" si="27"/>
        <v>50</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365</v>
      </c>
      <c r="Z95" s="10" t="str">
        <f t="shared" si="16"/>
        <v/>
      </c>
      <c r="AA95" s="10" t="str">
        <f t="shared" si="17"/>
        <v/>
      </c>
      <c r="AB95" s="10" t="str">
        <f t="shared" si="18"/>
        <v/>
      </c>
      <c r="AC95" s="10" t="str">
        <f t="shared" si="19"/>
        <v/>
      </c>
      <c r="AD95" s="10" t="str">
        <f t="shared" si="20"/>
        <v/>
      </c>
      <c r="AE95" s="10" t="str">
        <f t="shared" si="21"/>
        <v/>
      </c>
      <c r="AF95" s="10">
        <f t="shared" si="22"/>
        <v>50</v>
      </c>
      <c r="AG95" s="10" t="str">
        <f t="shared" si="23"/>
        <v/>
      </c>
      <c r="AH95" s="10" t="str">
        <f t="shared" si="24"/>
        <v/>
      </c>
      <c r="AI95" s="13" t="str">
        <f t="shared" si="25"/>
        <v>74</v>
      </c>
      <c r="AJ95" s="11">
        <f t="shared" si="26"/>
        <v>74</v>
      </c>
    </row>
    <row r="96" spans="1:36" x14ac:dyDescent="0.25">
      <c r="A96" s="1">
        <v>78</v>
      </c>
      <c r="B96" s="4">
        <v>48</v>
      </c>
      <c r="C96" s="9" t="s">
        <v>693</v>
      </c>
      <c r="D96" s="9" t="s">
        <v>60</v>
      </c>
      <c r="E96" s="9" t="s">
        <v>157</v>
      </c>
      <c r="F96" s="9">
        <v>860576517</v>
      </c>
      <c r="G96" s="9" t="s">
        <v>28</v>
      </c>
      <c r="H96" s="27"/>
      <c r="I96" s="6">
        <v>9</v>
      </c>
      <c r="J96" s="6">
        <v>9</v>
      </c>
      <c r="K96" s="9">
        <v>20</v>
      </c>
      <c r="L96" s="7">
        <f t="shared" si="27"/>
        <v>50</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365</v>
      </c>
      <c r="Z96" s="10" t="str">
        <f t="shared" si="16"/>
        <v/>
      </c>
      <c r="AA96" s="10" t="str">
        <f t="shared" si="17"/>
        <v/>
      </c>
      <c r="AB96" s="10" t="str">
        <f t="shared" si="18"/>
        <v/>
      </c>
      <c r="AC96" s="10" t="str">
        <f t="shared" si="19"/>
        <v/>
      </c>
      <c r="AD96" s="10" t="str">
        <f t="shared" si="20"/>
        <v/>
      </c>
      <c r="AE96" s="10" t="str">
        <f t="shared" si="21"/>
        <v/>
      </c>
      <c r="AF96" s="10">
        <f t="shared" si="22"/>
        <v>50</v>
      </c>
      <c r="AG96" s="10" t="str">
        <f t="shared" si="23"/>
        <v/>
      </c>
      <c r="AH96" s="10" t="str">
        <f t="shared" si="24"/>
        <v/>
      </c>
      <c r="AI96" s="13" t="str">
        <f t="shared" si="25"/>
        <v>74</v>
      </c>
      <c r="AJ96" s="11">
        <f t="shared" si="26"/>
        <v>74</v>
      </c>
    </row>
    <row r="97" spans="1:36" x14ac:dyDescent="0.25">
      <c r="A97" s="1">
        <v>79</v>
      </c>
      <c r="B97" s="4">
        <v>48</v>
      </c>
      <c r="C97" s="9" t="s">
        <v>694</v>
      </c>
      <c r="D97" s="9" t="s">
        <v>26</v>
      </c>
      <c r="E97" s="9" t="s">
        <v>48</v>
      </c>
      <c r="F97" s="9">
        <v>325714009</v>
      </c>
      <c r="G97" s="9" t="s">
        <v>508</v>
      </c>
      <c r="H97" s="27"/>
      <c r="I97" s="6">
        <v>9</v>
      </c>
      <c r="J97" s="6">
        <v>9</v>
      </c>
      <c r="K97" s="9">
        <v>20</v>
      </c>
      <c r="L97" s="7">
        <f t="shared" si="27"/>
        <v>50</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365</v>
      </c>
      <c r="Z97" s="10" t="str">
        <f t="shared" si="16"/>
        <v/>
      </c>
      <c r="AA97" s="10" t="str">
        <f t="shared" si="17"/>
        <v/>
      </c>
      <c r="AB97" s="10" t="str">
        <f t="shared" si="18"/>
        <v/>
      </c>
      <c r="AC97" s="10" t="str">
        <f t="shared" si="19"/>
        <v/>
      </c>
      <c r="AD97" s="10" t="str">
        <f t="shared" si="20"/>
        <v/>
      </c>
      <c r="AE97" s="10" t="str">
        <f t="shared" si="21"/>
        <v/>
      </c>
      <c r="AF97" s="10">
        <f t="shared" si="22"/>
        <v>50</v>
      </c>
      <c r="AG97" s="10" t="str">
        <f t="shared" si="23"/>
        <v/>
      </c>
      <c r="AH97" s="10" t="str">
        <f t="shared" si="24"/>
        <v/>
      </c>
      <c r="AI97" s="13" t="str">
        <f t="shared" si="25"/>
        <v>74</v>
      </c>
      <c r="AJ97" s="11">
        <f t="shared" si="26"/>
        <v>74</v>
      </c>
    </row>
    <row r="98" spans="1:36" x14ac:dyDescent="0.25">
      <c r="A98" s="1">
        <v>80</v>
      </c>
      <c r="B98" s="4">
        <v>48</v>
      </c>
      <c r="C98" s="9" t="s">
        <v>695</v>
      </c>
      <c r="D98" s="9" t="s">
        <v>68</v>
      </c>
      <c r="E98" s="9" t="s">
        <v>31</v>
      </c>
      <c r="F98" s="9">
        <v>2542777818</v>
      </c>
      <c r="G98" s="9" t="s">
        <v>28</v>
      </c>
      <c r="H98" s="27"/>
      <c r="I98" s="6">
        <v>9</v>
      </c>
      <c r="J98" s="6">
        <v>9</v>
      </c>
      <c r="K98" s="9">
        <v>20</v>
      </c>
      <c r="L98" s="7">
        <f t="shared" si="27"/>
        <v>50</v>
      </c>
      <c r="M98" s="8" t="str">
        <f>IF(J98=4,RANK(L98,$AA$19:$AA$347,0)+COUNTIF($AA$1:AA97,AA98),"")&amp;IF(J98=5,RANK(L98,$AB$19:$AB$347,0)+COUNTIF($AB$1:AB97,AB98),"")&amp;IF(J98=6,RANK(L98,$AC$19:$AC$347,0)+COUNTIF($AC$1:AC97,AC98),"")&amp;IF(J98=7,RANK(L98,$AD$19:$AD$347,0)+COUNTIF($AD$1:AD97,AD98),"")&amp;IF(J98=8,RANK(L98,$AE$19:$AE$347,0)+COUNTIF($AE$1:AE97,AE98),"")&amp;IF(J98=9,RANK(L98,$AF$19:$AF$347,0)+COUNTIF($AF$1:AF97,AF98),"")&amp;IF(J98=10,RANK(L98,$AG$19:$AG$347,0)+COUNTIF($AG$1:AG97,AG98),"")&amp;IF(J98=11,RANK(L98,$AH$19:$AH$347,0)+COUNTIF($AH$1:AH97,AH98),"")</f>
        <v>80</v>
      </c>
      <c r="N98" s="9" t="s">
        <v>365</v>
      </c>
      <c r="Z98" s="10" t="str">
        <f t="shared" si="16"/>
        <v/>
      </c>
      <c r="AA98" s="10" t="str">
        <f t="shared" si="17"/>
        <v/>
      </c>
      <c r="AB98" s="10" t="str">
        <f t="shared" si="18"/>
        <v/>
      </c>
      <c r="AC98" s="10" t="str">
        <f t="shared" si="19"/>
        <v/>
      </c>
      <c r="AD98" s="10" t="str">
        <f t="shared" si="20"/>
        <v/>
      </c>
      <c r="AE98" s="10" t="str">
        <f t="shared" si="21"/>
        <v/>
      </c>
      <c r="AF98" s="10">
        <f t="shared" si="22"/>
        <v>50</v>
      </c>
      <c r="AG98" s="10" t="str">
        <f t="shared" si="23"/>
        <v/>
      </c>
      <c r="AH98" s="10" t="str">
        <f t="shared" si="24"/>
        <v/>
      </c>
      <c r="AI98" s="13" t="str">
        <f t="shared" si="25"/>
        <v>74</v>
      </c>
      <c r="AJ98" s="11">
        <f t="shared" si="26"/>
        <v>74</v>
      </c>
    </row>
    <row r="99" spans="1:36" x14ac:dyDescent="0.25">
      <c r="A99" s="1">
        <v>81</v>
      </c>
      <c r="B99" s="4">
        <v>48</v>
      </c>
      <c r="C99" s="9" t="s">
        <v>696</v>
      </c>
      <c r="D99" s="9" t="s">
        <v>206</v>
      </c>
      <c r="E99" s="9" t="s">
        <v>48</v>
      </c>
      <c r="F99" s="9">
        <v>1107425887</v>
      </c>
      <c r="G99" s="9" t="s">
        <v>28</v>
      </c>
      <c r="H99" s="27"/>
      <c r="I99" s="6">
        <v>9</v>
      </c>
      <c r="J99" s="6">
        <v>9</v>
      </c>
      <c r="K99" s="9">
        <v>20</v>
      </c>
      <c r="L99" s="7">
        <f t="shared" si="27"/>
        <v>50</v>
      </c>
      <c r="M99" s="8" t="str">
        <f>IF(J99=4,RANK(L99,$AA$19:$AA$347,0)+COUNTIF($AA$1:AA98,AA99),"")&amp;IF(J99=5,RANK(L99,$AB$19:$AB$347,0)+COUNTIF($AB$1:AB98,AB99),"")&amp;IF(J99=6,RANK(L99,$AC$19:$AC$347,0)+COUNTIF($AC$1:AC98,AC99),"")&amp;IF(J99=7,RANK(L99,$AD$19:$AD$347,0)+COUNTIF($AD$1:AD98,AD99),"")&amp;IF(J99=8,RANK(L99,$AE$19:$AE$347,0)+COUNTIF($AE$1:AE98,AE99),"")&amp;IF(J99=9,RANK(L99,$AF$19:$AF$347,0)+COUNTIF($AF$1:AF98,AF99),"")&amp;IF(J99=10,RANK(L99,$AG$19:$AG$347,0)+COUNTIF($AG$1:AG98,AG99),"")&amp;IF(J99=11,RANK(L99,$AH$19:$AH$347,0)+COUNTIF($AH$1:AH98,AH99),"")</f>
        <v>81</v>
      </c>
      <c r="N99" s="9" t="s">
        <v>365</v>
      </c>
      <c r="Z99" s="10" t="str">
        <f t="shared" si="16"/>
        <v/>
      </c>
      <c r="AA99" s="10" t="str">
        <f t="shared" si="17"/>
        <v/>
      </c>
      <c r="AB99" s="10" t="str">
        <f t="shared" si="18"/>
        <v/>
      </c>
      <c r="AC99" s="10" t="str">
        <f t="shared" si="19"/>
        <v/>
      </c>
      <c r="AD99" s="10" t="str">
        <f t="shared" si="20"/>
        <v/>
      </c>
      <c r="AE99" s="10" t="str">
        <f t="shared" si="21"/>
        <v/>
      </c>
      <c r="AF99" s="10">
        <f t="shared" si="22"/>
        <v>50</v>
      </c>
      <c r="AG99" s="10" t="str">
        <f t="shared" si="23"/>
        <v/>
      </c>
      <c r="AH99" s="10" t="str">
        <f t="shared" si="24"/>
        <v/>
      </c>
      <c r="AI99" s="13" t="str">
        <f t="shared" si="25"/>
        <v>74</v>
      </c>
      <c r="AJ99" s="11">
        <f t="shared" si="26"/>
        <v>74</v>
      </c>
    </row>
    <row r="100" spans="1:36" x14ac:dyDescent="0.25">
      <c r="A100" s="1">
        <v>82</v>
      </c>
      <c r="B100" s="4">
        <v>48</v>
      </c>
      <c r="C100" s="9" t="s">
        <v>35</v>
      </c>
      <c r="D100" s="9" t="s">
        <v>697</v>
      </c>
      <c r="E100" s="9" t="s">
        <v>159</v>
      </c>
      <c r="F100" s="9">
        <v>3501676839</v>
      </c>
      <c r="G100" s="9" t="s">
        <v>32</v>
      </c>
      <c r="H100" s="27"/>
      <c r="I100" s="6">
        <v>9</v>
      </c>
      <c r="J100" s="6">
        <v>9</v>
      </c>
      <c r="K100" s="9">
        <v>20</v>
      </c>
      <c r="L100" s="7">
        <f t="shared" si="27"/>
        <v>50</v>
      </c>
      <c r="M100" s="8" t="str">
        <f>IF(J100=4,RANK(L100,$AA$19:$AA$347,0)+COUNTIF($AA$1:AA99,AA100),"")&amp;IF(J100=5,RANK(L100,$AB$19:$AB$347,0)+COUNTIF($AB$1:AB99,AB100),"")&amp;IF(J100=6,RANK(L100,$AC$19:$AC$347,0)+COUNTIF($AC$1:AC99,AC100),"")&amp;IF(J100=7,RANK(L100,$AD$19:$AD$347,0)+COUNTIF($AD$1:AD99,AD100),"")&amp;IF(J100=8,RANK(L100,$AE$19:$AE$347,0)+COUNTIF($AE$1:AE99,AE100),"")&amp;IF(J100=9,RANK(L100,$AF$19:$AF$347,0)+COUNTIF($AF$1:AF99,AF100),"")&amp;IF(J100=10,RANK(L100,$AG$19:$AG$347,0)+COUNTIF($AG$1:AG99,AG100),"")&amp;IF(J100=11,RANK(L100,$AH$19:$AH$347,0)+COUNTIF($AH$1:AH99,AH100),"")</f>
        <v>82</v>
      </c>
      <c r="N100" s="9" t="s">
        <v>365</v>
      </c>
      <c r="Z100" s="10" t="str">
        <f t="shared" si="16"/>
        <v/>
      </c>
      <c r="AA100" s="10" t="str">
        <f t="shared" si="17"/>
        <v/>
      </c>
      <c r="AB100" s="10" t="str">
        <f t="shared" si="18"/>
        <v/>
      </c>
      <c r="AC100" s="10" t="str">
        <f t="shared" si="19"/>
        <v/>
      </c>
      <c r="AD100" s="10" t="str">
        <f t="shared" si="20"/>
        <v/>
      </c>
      <c r="AE100" s="10" t="str">
        <f t="shared" si="21"/>
        <v/>
      </c>
      <c r="AF100" s="10">
        <f t="shared" si="22"/>
        <v>50</v>
      </c>
      <c r="AG100" s="10" t="str">
        <f t="shared" si="23"/>
        <v/>
      </c>
      <c r="AH100" s="10" t="str">
        <f t="shared" si="24"/>
        <v/>
      </c>
      <c r="AI100" s="13" t="str">
        <f t="shared" si="25"/>
        <v>74</v>
      </c>
      <c r="AJ100" s="11">
        <f t="shared" si="26"/>
        <v>74</v>
      </c>
    </row>
    <row r="101" spans="1:36" x14ac:dyDescent="0.25">
      <c r="A101" s="1">
        <v>83</v>
      </c>
      <c r="B101" s="4">
        <v>48</v>
      </c>
      <c r="C101" s="9" t="s">
        <v>698</v>
      </c>
      <c r="D101" s="9" t="s">
        <v>30</v>
      </c>
      <c r="E101" s="9" t="s">
        <v>133</v>
      </c>
      <c r="F101" s="9">
        <v>3298379032</v>
      </c>
      <c r="G101" s="9" t="s">
        <v>32</v>
      </c>
      <c r="H101" s="27"/>
      <c r="I101" s="6">
        <v>9</v>
      </c>
      <c r="J101" s="6">
        <v>9</v>
      </c>
      <c r="K101" s="9">
        <v>20</v>
      </c>
      <c r="L101" s="7">
        <f t="shared" si="27"/>
        <v>50</v>
      </c>
      <c r="M101" s="8" t="str">
        <f>IF(J101=4,RANK(L101,$AA$19:$AA$347,0)+COUNTIF($AA$1:AA100,AA101),"")&amp;IF(J101=5,RANK(L101,$AB$19:$AB$347,0)+COUNTIF($AB$1:AB100,AB101),"")&amp;IF(J101=6,RANK(L101,$AC$19:$AC$347,0)+COUNTIF($AC$1:AC100,AC101),"")&amp;IF(J101=7,RANK(L101,$AD$19:$AD$347,0)+COUNTIF($AD$1:AD100,AD101),"")&amp;IF(J101=8,RANK(L101,$AE$19:$AE$347,0)+COUNTIF($AE$1:AE100,AE101),"")&amp;IF(J101=9,RANK(L101,$AF$19:$AF$347,0)+COUNTIF($AF$1:AF100,AF101),"")&amp;IF(J101=10,RANK(L101,$AG$19:$AG$347,0)+COUNTIF($AG$1:AG100,AG101),"")&amp;IF(J101=11,RANK(L101,$AH$19:$AH$347,0)+COUNTIF($AH$1:AH100,AH101),"")</f>
        <v>83</v>
      </c>
      <c r="N101" s="9" t="s">
        <v>365</v>
      </c>
      <c r="Z101" s="10" t="str">
        <f t="shared" si="16"/>
        <v/>
      </c>
      <c r="AA101" s="10" t="str">
        <f t="shared" si="17"/>
        <v/>
      </c>
      <c r="AB101" s="10" t="str">
        <f t="shared" si="18"/>
        <v/>
      </c>
      <c r="AC101" s="10" t="str">
        <f t="shared" si="19"/>
        <v/>
      </c>
      <c r="AD101" s="10" t="str">
        <f t="shared" si="20"/>
        <v/>
      </c>
      <c r="AE101" s="10" t="str">
        <f t="shared" si="21"/>
        <v/>
      </c>
      <c r="AF101" s="10">
        <f t="shared" si="22"/>
        <v>50</v>
      </c>
      <c r="AG101" s="10" t="str">
        <f t="shared" si="23"/>
        <v/>
      </c>
      <c r="AH101" s="10" t="str">
        <f t="shared" si="24"/>
        <v/>
      </c>
      <c r="AI101" s="13" t="str">
        <f t="shared" si="25"/>
        <v>74</v>
      </c>
      <c r="AJ101" s="11">
        <f t="shared" si="26"/>
        <v>74</v>
      </c>
    </row>
    <row r="102" spans="1:36" x14ac:dyDescent="0.25">
      <c r="A102" s="1">
        <v>84</v>
      </c>
      <c r="B102" s="4">
        <v>48</v>
      </c>
      <c r="C102" s="9" t="s">
        <v>699</v>
      </c>
      <c r="D102" s="9" t="s">
        <v>208</v>
      </c>
      <c r="E102" s="9" t="s">
        <v>209</v>
      </c>
      <c r="F102" s="9">
        <v>1443534834</v>
      </c>
      <c r="G102" s="9" t="s">
        <v>32</v>
      </c>
      <c r="H102" s="27"/>
      <c r="I102" s="6">
        <v>9</v>
      </c>
      <c r="J102" s="6">
        <v>9</v>
      </c>
      <c r="K102" s="9">
        <v>20</v>
      </c>
      <c r="L102" s="7">
        <f t="shared" si="27"/>
        <v>50</v>
      </c>
      <c r="M102" s="8" t="str">
        <f>IF(J102=4,RANK(L102,$AA$19:$AA$347,0)+COUNTIF($AA$1:AA101,AA102),"")&amp;IF(J102=5,RANK(L102,$AB$19:$AB$347,0)+COUNTIF($AB$1:AB101,AB102),"")&amp;IF(J102=6,RANK(L102,$AC$19:$AC$347,0)+COUNTIF($AC$1:AC101,AC102),"")&amp;IF(J102=7,RANK(L102,$AD$19:$AD$347,0)+COUNTIF($AD$1:AD101,AD102),"")&amp;IF(J102=8,RANK(L102,$AE$19:$AE$347,0)+COUNTIF($AE$1:AE101,AE102),"")&amp;IF(J102=9,RANK(L102,$AF$19:$AF$347,0)+COUNTIF($AF$1:AF101,AF102),"")&amp;IF(J102=10,RANK(L102,$AG$19:$AG$347,0)+COUNTIF($AG$1:AG101,AG102),"")&amp;IF(J102=11,RANK(L102,$AH$19:$AH$347,0)+COUNTIF($AH$1:AH101,AH102),"")</f>
        <v>84</v>
      </c>
      <c r="N102" s="9" t="s">
        <v>365</v>
      </c>
      <c r="Z102" s="10" t="str">
        <f t="shared" si="16"/>
        <v/>
      </c>
      <c r="AA102" s="10" t="str">
        <f t="shared" si="17"/>
        <v/>
      </c>
      <c r="AB102" s="10" t="str">
        <f t="shared" si="18"/>
        <v/>
      </c>
      <c r="AC102" s="10" t="str">
        <f t="shared" si="19"/>
        <v/>
      </c>
      <c r="AD102" s="10" t="str">
        <f t="shared" si="20"/>
        <v/>
      </c>
      <c r="AE102" s="10" t="str">
        <f t="shared" si="21"/>
        <v/>
      </c>
      <c r="AF102" s="10">
        <f t="shared" si="22"/>
        <v>50</v>
      </c>
      <c r="AG102" s="10" t="str">
        <f t="shared" si="23"/>
        <v/>
      </c>
      <c r="AH102" s="10" t="str">
        <f t="shared" si="24"/>
        <v/>
      </c>
      <c r="AI102" s="13" t="str">
        <f t="shared" si="25"/>
        <v>74</v>
      </c>
      <c r="AJ102" s="11">
        <f t="shared" si="26"/>
        <v>74</v>
      </c>
    </row>
    <row r="103" spans="1:36" x14ac:dyDescent="0.25">
      <c r="A103" s="1">
        <v>85</v>
      </c>
      <c r="B103" s="4">
        <v>48</v>
      </c>
      <c r="C103" s="9" t="s">
        <v>700</v>
      </c>
      <c r="D103" s="9" t="s">
        <v>492</v>
      </c>
      <c r="E103" s="9" t="s">
        <v>202</v>
      </c>
      <c r="F103" s="9">
        <v>759017053</v>
      </c>
      <c r="G103" s="9" t="s">
        <v>28</v>
      </c>
      <c r="H103" s="27"/>
      <c r="I103" s="6">
        <v>9</v>
      </c>
      <c r="J103" s="6">
        <v>9</v>
      </c>
      <c r="K103" s="9">
        <v>20</v>
      </c>
      <c r="L103" s="7">
        <f t="shared" si="27"/>
        <v>50</v>
      </c>
      <c r="M103" s="8" t="str">
        <f>IF(J103=4,RANK(L103,$AA$19:$AA$347,0)+COUNTIF($AA$1:AA102,AA103),"")&amp;IF(J103=5,RANK(L103,$AB$19:$AB$347,0)+COUNTIF($AB$1:AB102,AB103),"")&amp;IF(J103=6,RANK(L103,$AC$19:$AC$347,0)+COUNTIF($AC$1:AC102,AC103),"")&amp;IF(J103=7,RANK(L103,$AD$19:$AD$347,0)+COUNTIF($AD$1:AD102,AD103),"")&amp;IF(J103=8,RANK(L103,$AE$19:$AE$347,0)+COUNTIF($AE$1:AE102,AE103),"")&amp;IF(J103=9,RANK(L103,$AF$19:$AF$347,0)+COUNTIF($AF$1:AF102,AF103),"")&amp;IF(J103=10,RANK(L103,$AG$19:$AG$347,0)+COUNTIF($AG$1:AG102,AG103),"")&amp;IF(J103=11,RANK(L103,$AH$19:$AH$347,0)+COUNTIF($AH$1:AH102,AH103),"")</f>
        <v>85</v>
      </c>
      <c r="N103" s="9" t="s">
        <v>365</v>
      </c>
      <c r="Z103" s="10" t="str">
        <f t="shared" si="16"/>
        <v/>
      </c>
      <c r="AA103" s="10" t="str">
        <f t="shared" si="17"/>
        <v/>
      </c>
      <c r="AB103" s="10" t="str">
        <f t="shared" si="18"/>
        <v/>
      </c>
      <c r="AC103" s="10" t="str">
        <f t="shared" si="19"/>
        <v/>
      </c>
      <c r="AD103" s="10" t="str">
        <f t="shared" si="20"/>
        <v/>
      </c>
      <c r="AE103" s="10" t="str">
        <f t="shared" si="21"/>
        <v/>
      </c>
      <c r="AF103" s="10">
        <f t="shared" si="22"/>
        <v>50</v>
      </c>
      <c r="AG103" s="10" t="str">
        <f t="shared" si="23"/>
        <v/>
      </c>
      <c r="AH103" s="10" t="str">
        <f t="shared" si="24"/>
        <v/>
      </c>
      <c r="AI103" s="13" t="str">
        <f t="shared" si="25"/>
        <v>74</v>
      </c>
      <c r="AJ103" s="11">
        <f t="shared" si="26"/>
        <v>74</v>
      </c>
    </row>
    <row r="104" spans="1:36" x14ac:dyDescent="0.25">
      <c r="A104" s="1">
        <v>86</v>
      </c>
      <c r="B104" s="4">
        <v>48</v>
      </c>
      <c r="C104" s="9" t="s">
        <v>701</v>
      </c>
      <c r="D104" s="9" t="s">
        <v>239</v>
      </c>
      <c r="E104" s="9" t="s">
        <v>171</v>
      </c>
      <c r="F104" s="9">
        <v>3770945156</v>
      </c>
      <c r="G104" s="9" t="s">
        <v>371</v>
      </c>
      <c r="H104" s="27"/>
      <c r="I104" s="6">
        <v>9</v>
      </c>
      <c r="J104" s="6">
        <v>9</v>
      </c>
      <c r="K104" s="9">
        <v>20</v>
      </c>
      <c r="L104" s="7">
        <f t="shared" si="27"/>
        <v>50</v>
      </c>
      <c r="M104" s="8" t="str">
        <f>IF(J104=4,RANK(L104,$AA$19:$AA$347,0)+COUNTIF($AA$1:AA103,AA104),"")&amp;IF(J104=5,RANK(L104,$AB$19:$AB$347,0)+COUNTIF($AB$1:AB103,AB104),"")&amp;IF(J104=6,RANK(L104,$AC$19:$AC$347,0)+COUNTIF($AC$1:AC103,AC104),"")&amp;IF(J104=7,RANK(L104,$AD$19:$AD$347,0)+COUNTIF($AD$1:AD103,AD104),"")&amp;IF(J104=8,RANK(L104,$AE$19:$AE$347,0)+COUNTIF($AE$1:AE103,AE104),"")&amp;IF(J104=9,RANK(L104,$AF$19:$AF$347,0)+COUNTIF($AF$1:AF103,AF104),"")&amp;IF(J104=10,RANK(L104,$AG$19:$AG$347,0)+COUNTIF($AG$1:AG103,AG104),"")&amp;IF(J104=11,RANK(L104,$AH$19:$AH$347,0)+COUNTIF($AH$1:AH103,AH104),"")</f>
        <v>86</v>
      </c>
      <c r="N104" s="9" t="s">
        <v>364</v>
      </c>
      <c r="Z104" s="10">
        <f t="shared" si="16"/>
        <v>109</v>
      </c>
      <c r="AA104" s="10" t="str">
        <f t="shared" si="17"/>
        <v/>
      </c>
      <c r="AB104" s="10" t="str">
        <f t="shared" si="18"/>
        <v/>
      </c>
      <c r="AC104" s="10" t="str">
        <f t="shared" si="19"/>
        <v/>
      </c>
      <c r="AD104" s="10" t="str">
        <f t="shared" si="20"/>
        <v/>
      </c>
      <c r="AE104" s="10" t="str">
        <f t="shared" si="21"/>
        <v/>
      </c>
      <c r="AF104" s="10">
        <f t="shared" si="22"/>
        <v>50</v>
      </c>
      <c r="AG104" s="10" t="str">
        <f t="shared" si="23"/>
        <v/>
      </c>
      <c r="AH104" s="10" t="str">
        <f t="shared" si="24"/>
        <v/>
      </c>
      <c r="AI104" s="13" t="str">
        <f t="shared" si="25"/>
        <v>74</v>
      </c>
      <c r="AJ104" s="11">
        <f t="shared" si="26"/>
        <v>74</v>
      </c>
    </row>
    <row r="105" spans="1:36" x14ac:dyDescent="0.25">
      <c r="A105" s="1">
        <v>87</v>
      </c>
      <c r="B105" s="4">
        <v>48</v>
      </c>
      <c r="C105" s="9" t="s">
        <v>702</v>
      </c>
      <c r="D105" s="9" t="s">
        <v>204</v>
      </c>
      <c r="E105" s="9" t="s">
        <v>150</v>
      </c>
      <c r="F105" s="9">
        <v>4017313963</v>
      </c>
      <c r="G105" s="9" t="s">
        <v>28</v>
      </c>
      <c r="H105" s="27"/>
      <c r="I105" s="6">
        <v>9</v>
      </c>
      <c r="J105" s="6">
        <v>9</v>
      </c>
      <c r="K105" s="9">
        <v>20</v>
      </c>
      <c r="L105" s="7">
        <f t="shared" si="27"/>
        <v>50</v>
      </c>
      <c r="M105" s="8" t="str">
        <f>IF(J105=4,RANK(L105,$AA$19:$AA$347,0)+COUNTIF($AA$1:AA104,AA105),"")&amp;IF(J105=5,RANK(L105,$AB$19:$AB$347,0)+COUNTIF($AB$1:AB104,AB105),"")&amp;IF(J105=6,RANK(L105,$AC$19:$AC$347,0)+COUNTIF($AC$1:AC104,AC105),"")&amp;IF(J105=7,RANK(L105,$AD$19:$AD$347,0)+COUNTIF($AD$1:AD104,AD105),"")&amp;IF(J105=8,RANK(L105,$AE$19:$AE$347,0)+COUNTIF($AE$1:AE104,AE105),"")&amp;IF(J105=9,RANK(L105,$AF$19:$AF$347,0)+COUNTIF($AF$1:AF104,AF105),"")&amp;IF(J105=10,RANK(L105,$AG$19:$AG$347,0)+COUNTIF($AG$1:AG104,AG105),"")&amp;IF(J105=11,RANK(L105,$AH$19:$AH$347,0)+COUNTIF($AH$1:AH104,AH105),"")</f>
        <v>87</v>
      </c>
      <c r="N105" s="9" t="s">
        <v>365</v>
      </c>
      <c r="Z105" s="10" t="str">
        <f t="shared" si="16"/>
        <v/>
      </c>
      <c r="AA105" s="10" t="str">
        <f t="shared" si="17"/>
        <v/>
      </c>
      <c r="AB105" s="10" t="str">
        <f t="shared" si="18"/>
        <v/>
      </c>
      <c r="AC105" s="10" t="str">
        <f t="shared" si="19"/>
        <v/>
      </c>
      <c r="AD105" s="10" t="str">
        <f t="shared" si="20"/>
        <v/>
      </c>
      <c r="AE105" s="10" t="str">
        <f t="shared" si="21"/>
        <v/>
      </c>
      <c r="AF105" s="10">
        <f t="shared" si="22"/>
        <v>50</v>
      </c>
      <c r="AG105" s="10" t="str">
        <f t="shared" si="23"/>
        <v/>
      </c>
      <c r="AH105" s="10" t="str">
        <f t="shared" si="24"/>
        <v/>
      </c>
      <c r="AI105" s="13" t="str">
        <f t="shared" si="25"/>
        <v>74</v>
      </c>
      <c r="AJ105" s="11">
        <f t="shared" si="26"/>
        <v>74</v>
      </c>
    </row>
    <row r="106" spans="1:36" x14ac:dyDescent="0.25">
      <c r="A106" s="1">
        <v>88</v>
      </c>
      <c r="B106" s="4">
        <v>48</v>
      </c>
      <c r="C106" s="9" t="s">
        <v>703</v>
      </c>
      <c r="D106" s="9" t="s">
        <v>395</v>
      </c>
      <c r="E106" s="9" t="s">
        <v>244</v>
      </c>
      <c r="F106" s="9">
        <v>3886664349</v>
      </c>
      <c r="G106" s="9" t="s">
        <v>371</v>
      </c>
      <c r="H106" s="27"/>
      <c r="I106" s="6">
        <v>9</v>
      </c>
      <c r="J106" s="6">
        <v>9</v>
      </c>
      <c r="K106" s="9">
        <v>20</v>
      </c>
      <c r="L106" s="7">
        <f t="shared" si="27"/>
        <v>50</v>
      </c>
      <c r="M106" s="8" t="str">
        <f>IF(J106=4,RANK(L106,$AA$19:$AA$347,0)+COUNTIF($AA$1:AA105,AA106),"")&amp;IF(J106=5,RANK(L106,$AB$19:$AB$347,0)+COUNTIF($AB$1:AB105,AB106),"")&amp;IF(J106=6,RANK(L106,$AC$19:$AC$347,0)+COUNTIF($AC$1:AC105,AC106),"")&amp;IF(J106=7,RANK(L106,$AD$19:$AD$347,0)+COUNTIF($AD$1:AD105,AD106),"")&amp;IF(J106=8,RANK(L106,$AE$19:$AE$347,0)+COUNTIF($AE$1:AE105,AE106),"")&amp;IF(J106=9,RANK(L106,$AF$19:$AF$347,0)+COUNTIF($AF$1:AF105,AF106),"")&amp;IF(J106=10,RANK(L106,$AG$19:$AG$347,0)+COUNTIF($AG$1:AG105,AG106),"")&amp;IF(J106=11,RANK(L106,$AH$19:$AH$347,0)+COUNTIF($AH$1:AH105,AH106),"")</f>
        <v>88</v>
      </c>
      <c r="N106" s="9" t="s">
        <v>364</v>
      </c>
      <c r="Z106" s="10">
        <f t="shared" si="16"/>
        <v>109</v>
      </c>
      <c r="AA106" s="10" t="str">
        <f t="shared" si="17"/>
        <v/>
      </c>
      <c r="AB106" s="10" t="str">
        <f t="shared" si="18"/>
        <v/>
      </c>
      <c r="AC106" s="10" t="str">
        <f t="shared" si="19"/>
        <v/>
      </c>
      <c r="AD106" s="10" t="str">
        <f t="shared" si="20"/>
        <v/>
      </c>
      <c r="AE106" s="10" t="str">
        <f t="shared" si="21"/>
        <v/>
      </c>
      <c r="AF106" s="10">
        <f t="shared" si="22"/>
        <v>50</v>
      </c>
      <c r="AG106" s="10" t="str">
        <f t="shared" si="23"/>
        <v/>
      </c>
      <c r="AH106" s="10" t="str">
        <f t="shared" si="24"/>
        <v/>
      </c>
      <c r="AI106" s="13" t="str">
        <f t="shared" si="25"/>
        <v>74</v>
      </c>
      <c r="AJ106" s="11">
        <f t="shared" si="26"/>
        <v>74</v>
      </c>
    </row>
    <row r="107" spans="1:36" x14ac:dyDescent="0.25">
      <c r="A107" s="1">
        <v>89</v>
      </c>
      <c r="B107" s="4">
        <v>48</v>
      </c>
      <c r="C107" s="9" t="s">
        <v>704</v>
      </c>
      <c r="D107" s="9" t="s">
        <v>113</v>
      </c>
      <c r="E107" s="9" t="s">
        <v>76</v>
      </c>
      <c r="F107" s="9">
        <v>1987709201</v>
      </c>
      <c r="G107" s="9" t="s">
        <v>28</v>
      </c>
      <c r="H107" s="27"/>
      <c r="I107" s="6">
        <v>9</v>
      </c>
      <c r="J107" s="6">
        <v>9</v>
      </c>
      <c r="K107" s="9">
        <v>20</v>
      </c>
      <c r="L107" s="7">
        <f t="shared" si="27"/>
        <v>50</v>
      </c>
      <c r="M107" s="8" t="str">
        <f>IF(J107=4,RANK(L107,$AA$19:$AA$347,0)+COUNTIF($AA$1:AA106,AA107),"")&amp;IF(J107=5,RANK(L107,$AB$19:$AB$347,0)+COUNTIF($AB$1:AB106,AB107),"")&amp;IF(J107=6,RANK(L107,$AC$19:$AC$347,0)+COUNTIF($AC$1:AC106,AC107),"")&amp;IF(J107=7,RANK(L107,$AD$19:$AD$347,0)+COUNTIF($AD$1:AD106,AD107),"")&amp;IF(J107=8,RANK(L107,$AE$19:$AE$347,0)+COUNTIF($AE$1:AE106,AE107),"")&amp;IF(J107=9,RANK(L107,$AF$19:$AF$347,0)+COUNTIF($AF$1:AF106,AF107),"")&amp;IF(J107=10,RANK(L107,$AG$19:$AG$347,0)+COUNTIF($AG$1:AG106,AG107),"")&amp;IF(J107=11,RANK(L107,$AH$19:$AH$347,0)+COUNTIF($AH$1:AH106,AH107),"")</f>
        <v>89</v>
      </c>
      <c r="N107" s="9" t="s">
        <v>365</v>
      </c>
      <c r="Z107" s="10" t="str">
        <f t="shared" si="16"/>
        <v/>
      </c>
      <c r="AA107" s="10" t="str">
        <f t="shared" si="17"/>
        <v/>
      </c>
      <c r="AB107" s="10" t="str">
        <f t="shared" si="18"/>
        <v/>
      </c>
      <c r="AC107" s="10" t="str">
        <f t="shared" si="19"/>
        <v/>
      </c>
      <c r="AD107" s="10" t="str">
        <f t="shared" si="20"/>
        <v/>
      </c>
      <c r="AE107" s="10" t="str">
        <f t="shared" si="21"/>
        <v/>
      </c>
      <c r="AF107" s="10">
        <f t="shared" si="22"/>
        <v>50</v>
      </c>
      <c r="AG107" s="10" t="str">
        <f t="shared" si="23"/>
        <v/>
      </c>
      <c r="AH107" s="10" t="str">
        <f t="shared" si="24"/>
        <v/>
      </c>
      <c r="AI107" s="13" t="str">
        <f t="shared" si="25"/>
        <v>74</v>
      </c>
      <c r="AJ107" s="11">
        <f t="shared" si="26"/>
        <v>74</v>
      </c>
    </row>
    <row r="108" spans="1:36" x14ac:dyDescent="0.25">
      <c r="A108" s="1">
        <v>90</v>
      </c>
      <c r="B108" s="4">
        <v>48</v>
      </c>
      <c r="C108" s="9" t="s">
        <v>705</v>
      </c>
      <c r="D108" s="9" t="s">
        <v>184</v>
      </c>
      <c r="E108" s="9" t="s">
        <v>71</v>
      </c>
      <c r="F108" s="9">
        <v>1711185735</v>
      </c>
      <c r="G108" s="9" t="s">
        <v>32</v>
      </c>
      <c r="H108" s="27"/>
      <c r="I108" s="6">
        <v>9</v>
      </c>
      <c r="J108" s="6">
        <v>9</v>
      </c>
      <c r="K108" s="9">
        <v>20</v>
      </c>
      <c r="L108" s="7">
        <f t="shared" si="27"/>
        <v>50</v>
      </c>
      <c r="M108" s="8" t="str">
        <f>IF(J108=4,RANK(L108,$AA$19:$AA$347,0)+COUNTIF($AA$1:AA107,AA108),"")&amp;IF(J108=5,RANK(L108,$AB$19:$AB$347,0)+COUNTIF($AB$1:AB107,AB108),"")&amp;IF(J108=6,RANK(L108,$AC$19:$AC$347,0)+COUNTIF($AC$1:AC107,AC108),"")&amp;IF(J108=7,RANK(L108,$AD$19:$AD$347,0)+COUNTIF($AD$1:AD107,AD108),"")&amp;IF(J108=8,RANK(L108,$AE$19:$AE$347,0)+COUNTIF($AE$1:AE107,AE108),"")&amp;IF(J108=9,RANK(L108,$AF$19:$AF$347,0)+COUNTIF($AF$1:AF107,AF108),"")&amp;IF(J108=10,RANK(L108,$AG$19:$AG$347,0)+COUNTIF($AG$1:AG107,AG108),"")&amp;IF(J108=11,RANK(L108,$AH$19:$AH$347,0)+COUNTIF($AH$1:AH107,AH108),"")</f>
        <v>90</v>
      </c>
      <c r="N108" s="9" t="s">
        <v>365</v>
      </c>
      <c r="Z108" s="10" t="str">
        <f t="shared" si="16"/>
        <v/>
      </c>
      <c r="AA108" s="10" t="str">
        <f t="shared" si="17"/>
        <v/>
      </c>
      <c r="AB108" s="10" t="str">
        <f t="shared" si="18"/>
        <v/>
      </c>
      <c r="AC108" s="10" t="str">
        <f t="shared" si="19"/>
        <v/>
      </c>
      <c r="AD108" s="10" t="str">
        <f t="shared" si="20"/>
        <v/>
      </c>
      <c r="AE108" s="10" t="str">
        <f t="shared" si="21"/>
        <v/>
      </c>
      <c r="AF108" s="10">
        <f t="shared" si="22"/>
        <v>50</v>
      </c>
      <c r="AG108" s="10" t="str">
        <f t="shared" si="23"/>
        <v/>
      </c>
      <c r="AH108" s="10" t="str">
        <f t="shared" si="24"/>
        <v/>
      </c>
      <c r="AI108" s="13" t="str">
        <f t="shared" si="25"/>
        <v>74</v>
      </c>
      <c r="AJ108" s="11">
        <f t="shared" si="26"/>
        <v>74</v>
      </c>
    </row>
    <row r="109" spans="1:36" x14ac:dyDescent="0.25">
      <c r="A109" s="1">
        <v>91</v>
      </c>
      <c r="B109" s="4">
        <v>48</v>
      </c>
      <c r="C109" s="9" t="s">
        <v>706</v>
      </c>
      <c r="D109" s="9" t="s">
        <v>435</v>
      </c>
      <c r="E109" s="9" t="s">
        <v>362</v>
      </c>
      <c r="F109" s="9">
        <v>3416643215</v>
      </c>
      <c r="G109" s="9" t="s">
        <v>28</v>
      </c>
      <c r="H109" s="27"/>
      <c r="I109" s="6">
        <v>9</v>
      </c>
      <c r="J109" s="6">
        <v>9</v>
      </c>
      <c r="K109" s="9">
        <v>20</v>
      </c>
      <c r="L109" s="7">
        <f t="shared" si="27"/>
        <v>50</v>
      </c>
      <c r="M109" s="8" t="str">
        <f>IF(J109=4,RANK(L109,$AA$19:$AA$347,0)+COUNTIF($AA$1:AA108,AA109),"")&amp;IF(J109=5,RANK(L109,$AB$19:$AB$347,0)+COUNTIF($AB$1:AB108,AB109),"")&amp;IF(J109=6,RANK(L109,$AC$19:$AC$347,0)+COUNTIF($AC$1:AC108,AC109),"")&amp;IF(J109=7,RANK(L109,$AD$19:$AD$347,0)+COUNTIF($AD$1:AD108,AD109),"")&amp;IF(J109=8,RANK(L109,$AE$19:$AE$347,0)+COUNTIF($AE$1:AE108,AE109),"")&amp;IF(J109=9,RANK(L109,$AF$19:$AF$347,0)+COUNTIF($AF$1:AF108,AF109),"")&amp;IF(J109=10,RANK(L109,$AG$19:$AG$347,0)+COUNTIF($AG$1:AG108,AG109),"")&amp;IF(J109=11,RANK(L109,$AH$19:$AH$347,0)+COUNTIF($AH$1:AH108,AH109),"")</f>
        <v>91</v>
      </c>
      <c r="N109" s="9" t="s">
        <v>365</v>
      </c>
      <c r="Z109" s="10" t="str">
        <f t="shared" si="16"/>
        <v/>
      </c>
      <c r="AA109" s="10" t="str">
        <f t="shared" si="17"/>
        <v/>
      </c>
      <c r="AB109" s="10" t="str">
        <f t="shared" si="18"/>
        <v/>
      </c>
      <c r="AC109" s="10" t="str">
        <f t="shared" si="19"/>
        <v/>
      </c>
      <c r="AD109" s="10" t="str">
        <f t="shared" si="20"/>
        <v/>
      </c>
      <c r="AE109" s="10" t="str">
        <f t="shared" si="21"/>
        <v/>
      </c>
      <c r="AF109" s="10">
        <f t="shared" si="22"/>
        <v>50</v>
      </c>
      <c r="AG109" s="10" t="str">
        <f t="shared" si="23"/>
        <v/>
      </c>
      <c r="AH109" s="10" t="str">
        <f t="shared" si="24"/>
        <v/>
      </c>
      <c r="AI109" s="13" t="str">
        <f t="shared" si="25"/>
        <v>74</v>
      </c>
      <c r="AJ109" s="11">
        <f t="shared" si="26"/>
        <v>74</v>
      </c>
    </row>
    <row r="110" spans="1:36" x14ac:dyDescent="0.25">
      <c r="A110" s="1">
        <v>92</v>
      </c>
      <c r="B110" s="4">
        <v>48</v>
      </c>
      <c r="C110" s="9" t="s">
        <v>707</v>
      </c>
      <c r="D110" s="9" t="s">
        <v>97</v>
      </c>
      <c r="E110" s="9" t="s">
        <v>31</v>
      </c>
      <c r="F110" s="9">
        <v>2185671232</v>
      </c>
      <c r="G110" s="9" t="s">
        <v>32</v>
      </c>
      <c r="H110" s="27"/>
      <c r="I110" s="6">
        <v>9</v>
      </c>
      <c r="J110" s="6">
        <v>9</v>
      </c>
      <c r="K110" s="9">
        <v>20</v>
      </c>
      <c r="L110" s="7">
        <f t="shared" si="27"/>
        <v>50</v>
      </c>
      <c r="M110" s="8" t="str">
        <f>IF(J110=4,RANK(L110,$AA$19:$AA$347,0)+COUNTIF($AA$1:AA109,AA110),"")&amp;IF(J110=5,RANK(L110,$AB$19:$AB$347,0)+COUNTIF($AB$1:AB109,AB110),"")&amp;IF(J110=6,RANK(L110,$AC$19:$AC$347,0)+COUNTIF($AC$1:AC109,AC110),"")&amp;IF(J110=7,RANK(L110,$AD$19:$AD$347,0)+COUNTIF($AD$1:AD109,AD110),"")&amp;IF(J110=8,RANK(L110,$AE$19:$AE$347,0)+COUNTIF($AE$1:AE109,AE110),"")&amp;IF(J110=9,RANK(L110,$AF$19:$AF$347,0)+COUNTIF($AF$1:AF109,AF110),"")&amp;IF(J110=10,RANK(L110,$AG$19:$AG$347,0)+COUNTIF($AG$1:AG109,AG110),"")&amp;IF(J110=11,RANK(L110,$AH$19:$AH$347,0)+COUNTIF($AH$1:AH109,AH110),"")</f>
        <v>92</v>
      </c>
      <c r="N110" s="9" t="s">
        <v>365</v>
      </c>
      <c r="Z110" s="10" t="str">
        <f t="shared" si="16"/>
        <v/>
      </c>
      <c r="AA110" s="10" t="str">
        <f t="shared" si="17"/>
        <v/>
      </c>
      <c r="AB110" s="10" t="str">
        <f t="shared" si="18"/>
        <v/>
      </c>
      <c r="AC110" s="10" t="str">
        <f t="shared" si="19"/>
        <v/>
      </c>
      <c r="AD110" s="10" t="str">
        <f t="shared" si="20"/>
        <v/>
      </c>
      <c r="AE110" s="10" t="str">
        <f t="shared" si="21"/>
        <v/>
      </c>
      <c r="AF110" s="10">
        <f t="shared" si="22"/>
        <v>50</v>
      </c>
      <c r="AG110" s="10" t="str">
        <f t="shared" si="23"/>
        <v/>
      </c>
      <c r="AH110" s="10" t="str">
        <f t="shared" si="24"/>
        <v/>
      </c>
      <c r="AI110" s="13" t="str">
        <f t="shared" si="25"/>
        <v>74</v>
      </c>
      <c r="AJ110" s="11">
        <f t="shared" si="26"/>
        <v>74</v>
      </c>
    </row>
    <row r="111" spans="1:36" x14ac:dyDescent="0.25">
      <c r="A111" s="1">
        <v>93</v>
      </c>
      <c r="B111" s="4">
        <v>48</v>
      </c>
      <c r="C111" s="9" t="s">
        <v>708</v>
      </c>
      <c r="D111" s="9" t="s">
        <v>111</v>
      </c>
      <c r="E111" s="9" t="s">
        <v>31</v>
      </c>
      <c r="F111" s="9">
        <v>2072537631</v>
      </c>
      <c r="G111" s="9" t="s">
        <v>32</v>
      </c>
      <c r="H111" s="27"/>
      <c r="I111" s="6">
        <v>9</v>
      </c>
      <c r="J111" s="6">
        <v>9</v>
      </c>
      <c r="K111" s="9">
        <v>20</v>
      </c>
      <c r="L111" s="7">
        <f t="shared" si="27"/>
        <v>50</v>
      </c>
      <c r="M111" s="8" t="str">
        <f>IF(J111=4,RANK(L111,$AA$19:$AA$347,0)+COUNTIF($AA$1:AA110,AA111),"")&amp;IF(J111=5,RANK(L111,$AB$19:$AB$347,0)+COUNTIF($AB$1:AB110,AB111),"")&amp;IF(J111=6,RANK(L111,$AC$19:$AC$347,0)+COUNTIF($AC$1:AC110,AC111),"")&amp;IF(J111=7,RANK(L111,$AD$19:$AD$347,0)+COUNTIF($AD$1:AD110,AD111),"")&amp;IF(J111=8,RANK(L111,$AE$19:$AE$347,0)+COUNTIF($AE$1:AE110,AE111),"")&amp;IF(J111=9,RANK(L111,$AF$19:$AF$347,0)+COUNTIF($AF$1:AF110,AF111),"")&amp;IF(J111=10,RANK(L111,$AG$19:$AG$347,0)+COUNTIF($AG$1:AG110,AG111),"")&amp;IF(J111=11,RANK(L111,$AH$19:$AH$347,0)+COUNTIF($AH$1:AH110,AH111),"")</f>
        <v>93</v>
      </c>
      <c r="N111" s="9" t="s">
        <v>365</v>
      </c>
      <c r="Z111" s="10" t="str">
        <f t="shared" si="16"/>
        <v/>
      </c>
      <c r="AA111" s="10" t="str">
        <f t="shared" si="17"/>
        <v/>
      </c>
      <c r="AB111" s="10" t="str">
        <f t="shared" si="18"/>
        <v/>
      </c>
      <c r="AC111" s="10" t="str">
        <f t="shared" si="19"/>
        <v/>
      </c>
      <c r="AD111" s="10" t="str">
        <f t="shared" si="20"/>
        <v/>
      </c>
      <c r="AE111" s="10" t="str">
        <f t="shared" si="21"/>
        <v/>
      </c>
      <c r="AF111" s="10">
        <f t="shared" si="22"/>
        <v>50</v>
      </c>
      <c r="AG111" s="10" t="str">
        <f t="shared" si="23"/>
        <v/>
      </c>
      <c r="AH111" s="10" t="str">
        <f t="shared" si="24"/>
        <v/>
      </c>
      <c r="AI111" s="13" t="str">
        <f t="shared" si="25"/>
        <v>74</v>
      </c>
      <c r="AJ111" s="11">
        <f t="shared" si="26"/>
        <v>74</v>
      </c>
    </row>
    <row r="112" spans="1:36" x14ac:dyDescent="0.25">
      <c r="A112" s="1">
        <v>94</v>
      </c>
      <c r="B112" s="4">
        <v>48</v>
      </c>
      <c r="C112" s="9" t="s">
        <v>709</v>
      </c>
      <c r="D112" s="9" t="s">
        <v>60</v>
      </c>
      <c r="E112" s="9" t="s">
        <v>270</v>
      </c>
      <c r="F112" s="9">
        <v>2774429557</v>
      </c>
      <c r="G112" s="9" t="s">
        <v>28</v>
      </c>
      <c r="H112" s="27"/>
      <c r="I112" s="6">
        <v>9</v>
      </c>
      <c r="J112" s="6">
        <v>9</v>
      </c>
      <c r="K112" s="9">
        <v>20</v>
      </c>
      <c r="L112" s="7">
        <f t="shared" si="27"/>
        <v>50</v>
      </c>
      <c r="M112" s="8" t="str">
        <f>IF(J112=4,RANK(L112,$AA$19:$AA$347,0)+COUNTIF($AA$1:AA111,AA112),"")&amp;IF(J112=5,RANK(L112,$AB$19:$AB$347,0)+COUNTIF($AB$1:AB111,AB112),"")&amp;IF(J112=6,RANK(L112,$AC$19:$AC$347,0)+COUNTIF($AC$1:AC111,AC112),"")&amp;IF(J112=7,RANK(L112,$AD$19:$AD$347,0)+COUNTIF($AD$1:AD111,AD112),"")&amp;IF(J112=8,RANK(L112,$AE$19:$AE$347,0)+COUNTIF($AE$1:AE111,AE112),"")&amp;IF(J112=9,RANK(L112,$AF$19:$AF$347,0)+COUNTIF($AF$1:AF111,AF112),"")&amp;IF(J112=10,RANK(L112,$AG$19:$AG$347,0)+COUNTIF($AG$1:AG111,AG112),"")&amp;IF(J112=11,RANK(L112,$AH$19:$AH$347,0)+COUNTIF($AH$1:AH111,AH112),"")</f>
        <v>94</v>
      </c>
      <c r="N112" s="9" t="s">
        <v>365</v>
      </c>
      <c r="Z112" s="10" t="str">
        <f t="shared" si="16"/>
        <v/>
      </c>
      <c r="AA112" s="10" t="str">
        <f t="shared" si="17"/>
        <v/>
      </c>
      <c r="AB112" s="10" t="str">
        <f t="shared" si="18"/>
        <v/>
      </c>
      <c r="AC112" s="10" t="str">
        <f t="shared" si="19"/>
        <v/>
      </c>
      <c r="AD112" s="10" t="str">
        <f t="shared" si="20"/>
        <v/>
      </c>
      <c r="AE112" s="10" t="str">
        <f t="shared" si="21"/>
        <v/>
      </c>
      <c r="AF112" s="10">
        <f t="shared" si="22"/>
        <v>50</v>
      </c>
      <c r="AG112" s="10" t="str">
        <f t="shared" si="23"/>
        <v/>
      </c>
      <c r="AH112" s="10" t="str">
        <f t="shared" si="24"/>
        <v/>
      </c>
      <c r="AI112" s="13" t="str">
        <f t="shared" si="25"/>
        <v>74</v>
      </c>
      <c r="AJ112" s="11">
        <f t="shared" si="26"/>
        <v>74</v>
      </c>
    </row>
    <row r="113" spans="1:36" x14ac:dyDescent="0.25">
      <c r="A113" s="1">
        <v>95</v>
      </c>
      <c r="B113" s="4">
        <v>48</v>
      </c>
      <c r="C113" s="9" t="s">
        <v>710</v>
      </c>
      <c r="D113" s="9" t="s">
        <v>303</v>
      </c>
      <c r="E113" s="9" t="s">
        <v>124</v>
      </c>
      <c r="F113" s="9">
        <v>3576994810</v>
      </c>
      <c r="G113" s="9" t="s">
        <v>28</v>
      </c>
      <c r="H113" s="27"/>
      <c r="I113" s="6">
        <v>9</v>
      </c>
      <c r="J113" s="6">
        <v>9</v>
      </c>
      <c r="K113" s="9">
        <v>20</v>
      </c>
      <c r="L113" s="7">
        <f t="shared" si="27"/>
        <v>50</v>
      </c>
      <c r="M113" s="8" t="str">
        <f>IF(J113=4,RANK(L113,$AA$19:$AA$347,0)+COUNTIF($AA$1:AA112,AA113),"")&amp;IF(J113=5,RANK(L113,$AB$19:$AB$347,0)+COUNTIF($AB$1:AB112,AB113),"")&amp;IF(J113=6,RANK(L113,$AC$19:$AC$347,0)+COUNTIF($AC$1:AC112,AC113),"")&amp;IF(J113=7,RANK(L113,$AD$19:$AD$347,0)+COUNTIF($AD$1:AD112,AD113),"")&amp;IF(J113=8,RANK(L113,$AE$19:$AE$347,0)+COUNTIF($AE$1:AE112,AE113),"")&amp;IF(J113=9,RANK(L113,$AF$19:$AF$347,0)+COUNTIF($AF$1:AF112,AF113),"")&amp;IF(J113=10,RANK(L113,$AG$19:$AG$347,0)+COUNTIF($AG$1:AG112,AG113),"")&amp;IF(J113=11,RANK(L113,$AH$19:$AH$347,0)+COUNTIF($AH$1:AH112,AH113),"")</f>
        <v>95</v>
      </c>
      <c r="N113" s="9" t="s">
        <v>365</v>
      </c>
      <c r="Z113" s="10" t="str">
        <f t="shared" si="16"/>
        <v/>
      </c>
      <c r="AA113" s="10" t="str">
        <f t="shared" si="17"/>
        <v/>
      </c>
      <c r="AB113" s="10" t="str">
        <f t="shared" si="18"/>
        <v/>
      </c>
      <c r="AC113" s="10" t="str">
        <f t="shared" si="19"/>
        <v/>
      </c>
      <c r="AD113" s="10" t="str">
        <f t="shared" si="20"/>
        <v/>
      </c>
      <c r="AE113" s="10" t="str">
        <f t="shared" si="21"/>
        <v/>
      </c>
      <c r="AF113" s="10">
        <f t="shared" si="22"/>
        <v>50</v>
      </c>
      <c r="AG113" s="10" t="str">
        <f t="shared" si="23"/>
        <v/>
      </c>
      <c r="AH113" s="10" t="str">
        <f t="shared" si="24"/>
        <v/>
      </c>
      <c r="AI113" s="13" t="str">
        <f t="shared" si="25"/>
        <v>74</v>
      </c>
      <c r="AJ113" s="11">
        <f t="shared" si="26"/>
        <v>74</v>
      </c>
    </row>
    <row r="114" spans="1:36" x14ac:dyDescent="0.25">
      <c r="A114" s="1">
        <v>96</v>
      </c>
      <c r="B114" s="4">
        <v>48</v>
      </c>
      <c r="C114" s="9" t="s">
        <v>711</v>
      </c>
      <c r="D114" s="9" t="s">
        <v>166</v>
      </c>
      <c r="E114" s="9" t="s">
        <v>93</v>
      </c>
      <c r="F114" s="9">
        <v>1279117888</v>
      </c>
      <c r="G114" s="9" t="s">
        <v>28</v>
      </c>
      <c r="H114" s="27"/>
      <c r="I114" s="6">
        <v>9</v>
      </c>
      <c r="J114" s="6">
        <v>9</v>
      </c>
      <c r="K114" s="9">
        <v>20</v>
      </c>
      <c r="L114" s="7">
        <f t="shared" si="27"/>
        <v>50</v>
      </c>
      <c r="M114" s="8" t="str">
        <f>IF(J114=4,RANK(L114,$AA$19:$AA$347,0)+COUNTIF($AA$1:AA113,AA114),"")&amp;IF(J114=5,RANK(L114,$AB$19:$AB$347,0)+COUNTIF($AB$1:AB113,AB114),"")&amp;IF(J114=6,RANK(L114,$AC$19:$AC$347,0)+COUNTIF($AC$1:AC113,AC114),"")&amp;IF(J114=7,RANK(L114,$AD$19:$AD$347,0)+COUNTIF($AD$1:AD113,AD114),"")&amp;IF(J114=8,RANK(L114,$AE$19:$AE$347,0)+COUNTIF($AE$1:AE113,AE114),"")&amp;IF(J114=9,RANK(L114,$AF$19:$AF$347,0)+COUNTIF($AF$1:AF113,AF114),"")&amp;IF(J114=10,RANK(L114,$AG$19:$AG$347,0)+COUNTIF($AG$1:AG113,AG114),"")&amp;IF(J114=11,RANK(L114,$AH$19:$AH$347,0)+COUNTIF($AH$1:AH113,AH114),"")</f>
        <v>96</v>
      </c>
      <c r="N114" s="9" t="s">
        <v>365</v>
      </c>
      <c r="Z114" s="10" t="str">
        <f t="shared" si="16"/>
        <v/>
      </c>
      <c r="AA114" s="10" t="str">
        <f t="shared" si="17"/>
        <v/>
      </c>
      <c r="AB114" s="10" t="str">
        <f t="shared" si="18"/>
        <v/>
      </c>
      <c r="AC114" s="10" t="str">
        <f t="shared" si="19"/>
        <v/>
      </c>
      <c r="AD114" s="10" t="str">
        <f t="shared" si="20"/>
        <v/>
      </c>
      <c r="AE114" s="10" t="str">
        <f t="shared" si="21"/>
        <v/>
      </c>
      <c r="AF114" s="10">
        <f t="shared" si="22"/>
        <v>50</v>
      </c>
      <c r="AG114" s="10" t="str">
        <f t="shared" si="23"/>
        <v/>
      </c>
      <c r="AH114" s="10" t="str">
        <f t="shared" si="24"/>
        <v/>
      </c>
      <c r="AI114" s="13" t="str">
        <f t="shared" si="25"/>
        <v>74</v>
      </c>
      <c r="AJ114" s="11">
        <f t="shared" si="26"/>
        <v>74</v>
      </c>
    </row>
    <row r="115" spans="1:36" x14ac:dyDescent="0.25">
      <c r="A115" s="1">
        <v>97</v>
      </c>
      <c r="B115" s="4">
        <v>48</v>
      </c>
      <c r="C115" s="9" t="s">
        <v>712</v>
      </c>
      <c r="D115" s="9" t="s">
        <v>54</v>
      </c>
      <c r="E115" s="9" t="s">
        <v>58</v>
      </c>
      <c r="F115" s="9">
        <v>3294497640</v>
      </c>
      <c r="G115" s="9" t="s">
        <v>28</v>
      </c>
      <c r="H115" s="27"/>
      <c r="I115" s="6">
        <v>9</v>
      </c>
      <c r="J115" s="6">
        <v>9</v>
      </c>
      <c r="K115" s="9">
        <v>20</v>
      </c>
      <c r="L115" s="7">
        <f t="shared" si="27"/>
        <v>50</v>
      </c>
      <c r="M115" s="8" t="str">
        <f>IF(J115=4,RANK(L115,$AA$19:$AA$347,0)+COUNTIF($AA$1:AA114,AA115),"")&amp;IF(J115=5,RANK(L115,$AB$19:$AB$347,0)+COUNTIF($AB$1:AB114,AB115),"")&amp;IF(J115=6,RANK(L115,$AC$19:$AC$347,0)+COUNTIF($AC$1:AC114,AC115),"")&amp;IF(J115=7,RANK(L115,$AD$19:$AD$347,0)+COUNTIF($AD$1:AD114,AD115),"")&amp;IF(J115=8,RANK(L115,$AE$19:$AE$347,0)+COUNTIF($AE$1:AE114,AE115),"")&amp;IF(J115=9,RANK(L115,$AF$19:$AF$347,0)+COUNTIF($AF$1:AF114,AF115),"")&amp;IF(J115=10,RANK(L115,$AG$19:$AG$347,0)+COUNTIF($AG$1:AG114,AG115),"")&amp;IF(J115=11,RANK(L115,$AH$19:$AH$347,0)+COUNTIF($AH$1:AH114,AH115),"")</f>
        <v>97</v>
      </c>
      <c r="N115" s="9" t="s">
        <v>365</v>
      </c>
      <c r="Z115" s="10" t="str">
        <f t="shared" si="16"/>
        <v/>
      </c>
      <c r="AA115" s="10" t="str">
        <f t="shared" si="17"/>
        <v/>
      </c>
      <c r="AB115" s="10" t="str">
        <f t="shared" si="18"/>
        <v/>
      </c>
      <c r="AC115" s="10" t="str">
        <f t="shared" si="19"/>
        <v/>
      </c>
      <c r="AD115" s="10" t="str">
        <f t="shared" si="20"/>
        <v/>
      </c>
      <c r="AE115" s="10" t="str">
        <f t="shared" si="21"/>
        <v/>
      </c>
      <c r="AF115" s="10">
        <f t="shared" si="22"/>
        <v>50</v>
      </c>
      <c r="AG115" s="10" t="str">
        <f t="shared" si="23"/>
        <v/>
      </c>
      <c r="AH115" s="10" t="str">
        <f t="shared" si="24"/>
        <v/>
      </c>
      <c r="AI115" s="13" t="str">
        <f t="shared" si="25"/>
        <v>74</v>
      </c>
      <c r="AJ115" s="11">
        <f t="shared" si="26"/>
        <v>74</v>
      </c>
    </row>
    <row r="116" spans="1:36" x14ac:dyDescent="0.25">
      <c r="A116" s="1">
        <v>98</v>
      </c>
      <c r="B116" s="4">
        <v>48</v>
      </c>
      <c r="C116" s="9" t="s">
        <v>713</v>
      </c>
      <c r="D116" s="9" t="s">
        <v>108</v>
      </c>
      <c r="E116" s="9" t="s">
        <v>150</v>
      </c>
      <c r="F116" s="9">
        <v>1004356347</v>
      </c>
      <c r="G116" s="9" t="s">
        <v>28</v>
      </c>
      <c r="H116" s="27"/>
      <c r="I116" s="6">
        <v>9</v>
      </c>
      <c r="J116" s="6">
        <v>9</v>
      </c>
      <c r="K116" s="9">
        <v>20</v>
      </c>
      <c r="L116" s="7">
        <f t="shared" si="27"/>
        <v>50</v>
      </c>
      <c r="M116" s="8" t="str">
        <f>IF(J116=4,RANK(L116,$AA$19:$AA$347,0)+COUNTIF($AA$1:AA115,AA116),"")&amp;IF(J116=5,RANK(L116,$AB$19:$AB$347,0)+COUNTIF($AB$1:AB115,AB116),"")&amp;IF(J116=6,RANK(L116,$AC$19:$AC$347,0)+COUNTIF($AC$1:AC115,AC116),"")&amp;IF(J116=7,RANK(L116,$AD$19:$AD$347,0)+COUNTIF($AD$1:AD115,AD116),"")&amp;IF(J116=8,RANK(L116,$AE$19:$AE$347,0)+COUNTIF($AE$1:AE115,AE116),"")&amp;IF(J116=9,RANK(L116,$AF$19:$AF$347,0)+COUNTIF($AF$1:AF115,AF116),"")&amp;IF(J116=10,RANK(L116,$AG$19:$AG$347,0)+COUNTIF($AG$1:AG115,AG116),"")&amp;IF(J116=11,RANK(L116,$AH$19:$AH$347,0)+COUNTIF($AH$1:AH115,AH116),"")</f>
        <v>98</v>
      </c>
      <c r="N116" s="9" t="s">
        <v>365</v>
      </c>
      <c r="Z116" s="10" t="str">
        <f t="shared" si="16"/>
        <v/>
      </c>
      <c r="AA116" s="10" t="str">
        <f t="shared" si="17"/>
        <v/>
      </c>
      <c r="AB116" s="10" t="str">
        <f t="shared" si="18"/>
        <v/>
      </c>
      <c r="AC116" s="10" t="str">
        <f t="shared" si="19"/>
        <v/>
      </c>
      <c r="AD116" s="10" t="str">
        <f t="shared" si="20"/>
        <v/>
      </c>
      <c r="AE116" s="10" t="str">
        <f t="shared" si="21"/>
        <v/>
      </c>
      <c r="AF116" s="10">
        <f t="shared" si="22"/>
        <v>50</v>
      </c>
      <c r="AG116" s="10" t="str">
        <f t="shared" si="23"/>
        <v/>
      </c>
      <c r="AH116" s="10" t="str">
        <f t="shared" si="24"/>
        <v/>
      </c>
      <c r="AI116" s="13" t="str">
        <f t="shared" si="25"/>
        <v>74</v>
      </c>
      <c r="AJ116" s="11">
        <f t="shared" si="26"/>
        <v>74</v>
      </c>
    </row>
    <row r="117" spans="1:36" x14ac:dyDescent="0.25">
      <c r="A117" s="1">
        <v>99</v>
      </c>
      <c r="B117" s="4">
        <v>48</v>
      </c>
      <c r="C117" s="9" t="s">
        <v>714</v>
      </c>
      <c r="D117" s="9" t="s">
        <v>26</v>
      </c>
      <c r="E117" s="9" t="s">
        <v>635</v>
      </c>
      <c r="F117" s="9">
        <v>699798753</v>
      </c>
      <c r="G117" s="9" t="s">
        <v>32</v>
      </c>
      <c r="H117" s="27"/>
      <c r="I117" s="6">
        <v>9</v>
      </c>
      <c r="J117" s="6">
        <v>9</v>
      </c>
      <c r="K117" s="9">
        <v>20</v>
      </c>
      <c r="L117" s="7">
        <f t="shared" si="27"/>
        <v>50</v>
      </c>
      <c r="M117" s="8" t="str">
        <f>IF(J117=4,RANK(L117,$AA$19:$AA$347,0)+COUNTIF($AA$1:AA116,AA117),"")&amp;IF(J117=5,RANK(L117,$AB$19:$AB$347,0)+COUNTIF($AB$1:AB116,AB117),"")&amp;IF(J117=6,RANK(L117,$AC$19:$AC$347,0)+COUNTIF($AC$1:AC116,AC117),"")&amp;IF(J117=7,RANK(L117,$AD$19:$AD$347,0)+COUNTIF($AD$1:AD116,AD117),"")&amp;IF(J117=8,RANK(L117,$AE$19:$AE$347,0)+COUNTIF($AE$1:AE116,AE117),"")&amp;IF(J117=9,RANK(L117,$AF$19:$AF$347,0)+COUNTIF($AF$1:AF116,AF117),"")&amp;IF(J117=10,RANK(L117,$AG$19:$AG$347,0)+COUNTIF($AG$1:AG116,AG117),"")&amp;IF(J117=11,RANK(L117,$AH$19:$AH$347,0)+COUNTIF($AH$1:AH116,AH117),"")</f>
        <v>99</v>
      </c>
      <c r="N117" s="9" t="s">
        <v>365</v>
      </c>
      <c r="Z117" s="10" t="str">
        <f t="shared" si="16"/>
        <v/>
      </c>
      <c r="AA117" s="10" t="str">
        <f t="shared" si="17"/>
        <v/>
      </c>
      <c r="AB117" s="10" t="str">
        <f t="shared" si="18"/>
        <v/>
      </c>
      <c r="AC117" s="10" t="str">
        <f t="shared" si="19"/>
        <v/>
      </c>
      <c r="AD117" s="10" t="str">
        <f t="shared" si="20"/>
        <v/>
      </c>
      <c r="AE117" s="10" t="str">
        <f t="shared" si="21"/>
        <v/>
      </c>
      <c r="AF117" s="10">
        <f t="shared" si="22"/>
        <v>50</v>
      </c>
      <c r="AG117" s="10" t="str">
        <f t="shared" si="23"/>
        <v/>
      </c>
      <c r="AH117" s="10" t="str">
        <f t="shared" si="24"/>
        <v/>
      </c>
      <c r="AI117" s="13" t="str">
        <f t="shared" si="25"/>
        <v>74</v>
      </c>
      <c r="AJ117" s="11">
        <f t="shared" si="26"/>
        <v>74</v>
      </c>
    </row>
    <row r="118" spans="1:36" x14ac:dyDescent="0.25">
      <c r="A118" s="1">
        <v>100</v>
      </c>
      <c r="B118" s="4">
        <v>48</v>
      </c>
      <c r="C118" s="9" t="s">
        <v>715</v>
      </c>
      <c r="D118" s="9" t="s">
        <v>182</v>
      </c>
      <c r="E118" s="9" t="s">
        <v>64</v>
      </c>
      <c r="F118" s="9">
        <v>3369391041</v>
      </c>
      <c r="G118" s="9" t="s">
        <v>32</v>
      </c>
      <c r="H118" s="27"/>
      <c r="I118" s="6">
        <v>9</v>
      </c>
      <c r="J118" s="6">
        <v>9</v>
      </c>
      <c r="K118" s="9">
        <v>20</v>
      </c>
      <c r="L118" s="7">
        <f t="shared" si="27"/>
        <v>50</v>
      </c>
      <c r="M118" s="8" t="str">
        <f>IF(J118=4,RANK(L118,$AA$19:$AA$347,0)+COUNTIF($AA$1:AA117,AA118),"")&amp;IF(J118=5,RANK(L118,$AB$19:$AB$347,0)+COUNTIF($AB$1:AB117,AB118),"")&amp;IF(J118=6,RANK(L118,$AC$19:$AC$347,0)+COUNTIF($AC$1:AC117,AC118),"")&amp;IF(J118=7,RANK(L118,$AD$19:$AD$347,0)+COUNTIF($AD$1:AD117,AD118),"")&amp;IF(J118=8,RANK(L118,$AE$19:$AE$347,0)+COUNTIF($AE$1:AE117,AE118),"")&amp;IF(J118=9,RANK(L118,$AF$19:$AF$347,0)+COUNTIF($AF$1:AF117,AF118),"")&amp;IF(J118=10,RANK(L118,$AG$19:$AG$347,0)+COUNTIF($AG$1:AG117,AG118),"")&amp;IF(J118=11,RANK(L118,$AH$19:$AH$347,0)+COUNTIF($AH$1:AH117,AH118),"")</f>
        <v>100</v>
      </c>
      <c r="N118" s="9" t="s">
        <v>365</v>
      </c>
      <c r="Z118" s="10" t="str">
        <f t="shared" si="16"/>
        <v/>
      </c>
      <c r="AA118" s="10" t="str">
        <f t="shared" si="17"/>
        <v/>
      </c>
      <c r="AB118" s="10" t="str">
        <f t="shared" si="18"/>
        <v/>
      </c>
      <c r="AC118" s="10" t="str">
        <f t="shared" si="19"/>
        <v/>
      </c>
      <c r="AD118" s="10" t="str">
        <f t="shared" si="20"/>
        <v/>
      </c>
      <c r="AE118" s="10" t="str">
        <f t="shared" si="21"/>
        <v/>
      </c>
      <c r="AF118" s="10">
        <f t="shared" si="22"/>
        <v>50</v>
      </c>
      <c r="AG118" s="10" t="str">
        <f t="shared" si="23"/>
        <v/>
      </c>
      <c r="AH118" s="10" t="str">
        <f t="shared" si="24"/>
        <v/>
      </c>
      <c r="AI118" s="13" t="str">
        <f t="shared" si="25"/>
        <v>74</v>
      </c>
      <c r="AJ118" s="11">
        <f t="shared" si="26"/>
        <v>74</v>
      </c>
    </row>
    <row r="119" spans="1:36" x14ac:dyDescent="0.25">
      <c r="A119" s="1">
        <v>101</v>
      </c>
      <c r="B119" s="4">
        <v>48</v>
      </c>
      <c r="C119" s="9" t="s">
        <v>716</v>
      </c>
      <c r="D119" s="9" t="s">
        <v>60</v>
      </c>
      <c r="E119" s="9" t="s">
        <v>124</v>
      </c>
      <c r="F119" s="9">
        <v>2558309332</v>
      </c>
      <c r="G119" s="9" t="s">
        <v>32</v>
      </c>
      <c r="H119" s="27"/>
      <c r="I119" s="6">
        <v>9</v>
      </c>
      <c r="J119" s="6">
        <v>9</v>
      </c>
      <c r="K119" s="9">
        <v>20</v>
      </c>
      <c r="L119" s="7">
        <f t="shared" si="27"/>
        <v>50</v>
      </c>
      <c r="M119" s="8" t="str">
        <f>IF(J119=4,RANK(L119,$AA$19:$AA$347,0)+COUNTIF($AA$1:AA118,AA119),"")&amp;IF(J119=5,RANK(L119,$AB$19:$AB$347,0)+COUNTIF($AB$1:AB118,AB119),"")&amp;IF(J119=6,RANK(L119,$AC$19:$AC$347,0)+COUNTIF($AC$1:AC118,AC119),"")&amp;IF(J119=7,RANK(L119,$AD$19:$AD$347,0)+COUNTIF($AD$1:AD118,AD119),"")&amp;IF(J119=8,RANK(L119,$AE$19:$AE$347,0)+COUNTIF($AE$1:AE118,AE119),"")&amp;IF(J119=9,RANK(L119,$AF$19:$AF$347,0)+COUNTIF($AF$1:AF118,AF119),"")&amp;IF(J119=10,RANK(L119,$AG$19:$AG$347,0)+COUNTIF($AG$1:AG118,AG119),"")&amp;IF(J119=11,RANK(L119,$AH$19:$AH$347,0)+COUNTIF($AH$1:AH118,AH119),"")</f>
        <v>101</v>
      </c>
      <c r="N119" s="9" t="s">
        <v>365</v>
      </c>
      <c r="Z119" s="10" t="str">
        <f t="shared" si="16"/>
        <v/>
      </c>
      <c r="AA119" s="10" t="str">
        <f t="shared" si="17"/>
        <v/>
      </c>
      <c r="AB119" s="10" t="str">
        <f t="shared" si="18"/>
        <v/>
      </c>
      <c r="AC119" s="10" t="str">
        <f t="shared" si="19"/>
        <v/>
      </c>
      <c r="AD119" s="10" t="str">
        <f t="shared" si="20"/>
        <v/>
      </c>
      <c r="AE119" s="10" t="str">
        <f t="shared" si="21"/>
        <v/>
      </c>
      <c r="AF119" s="10">
        <f t="shared" si="22"/>
        <v>50</v>
      </c>
      <c r="AG119" s="10" t="str">
        <f t="shared" si="23"/>
        <v/>
      </c>
      <c r="AH119" s="10" t="str">
        <f t="shared" si="24"/>
        <v/>
      </c>
      <c r="AI119" s="13" t="str">
        <f t="shared" si="25"/>
        <v>74</v>
      </c>
      <c r="AJ119" s="11">
        <f t="shared" si="26"/>
        <v>74</v>
      </c>
    </row>
    <row r="120" spans="1:36" x14ac:dyDescent="0.25">
      <c r="A120" s="1">
        <v>102</v>
      </c>
      <c r="B120" s="4">
        <v>48</v>
      </c>
      <c r="C120" s="9" t="s">
        <v>717</v>
      </c>
      <c r="D120" s="9" t="s">
        <v>102</v>
      </c>
      <c r="E120" s="9" t="s">
        <v>157</v>
      </c>
      <c r="F120" s="9">
        <v>2430759363</v>
      </c>
      <c r="G120" s="9" t="s">
        <v>28</v>
      </c>
      <c r="H120" s="27"/>
      <c r="I120" s="6">
        <v>9</v>
      </c>
      <c r="J120" s="6">
        <v>9</v>
      </c>
      <c r="K120" s="9">
        <v>18</v>
      </c>
      <c r="L120" s="7">
        <f t="shared" si="27"/>
        <v>45</v>
      </c>
      <c r="M120" s="8" t="str">
        <f>IF(J120=4,RANK(L120,$AA$19:$AA$347,0)+COUNTIF($AA$1:AA119,AA120),"")&amp;IF(J120=5,RANK(L120,$AB$19:$AB$347,0)+COUNTIF($AB$1:AB119,AB120),"")&amp;IF(J120=6,RANK(L120,$AC$19:$AC$347,0)+COUNTIF($AC$1:AC119,AC120),"")&amp;IF(J120=7,RANK(L120,$AD$19:$AD$347,0)+COUNTIF($AD$1:AD119,AD120),"")&amp;IF(J120=8,RANK(L120,$AE$19:$AE$347,0)+COUNTIF($AE$1:AE119,AE120),"")&amp;IF(J120=9,RANK(L120,$AF$19:$AF$347,0)+COUNTIF($AF$1:AF119,AF120),"")&amp;IF(J120=10,RANK(L120,$AG$19:$AG$347,0)+COUNTIF($AG$1:AG119,AG120),"")&amp;IF(J120=11,RANK(L120,$AH$19:$AH$347,0)+COUNTIF($AH$1:AH119,AH120),"")</f>
        <v>102</v>
      </c>
      <c r="N120" s="9" t="s">
        <v>365</v>
      </c>
      <c r="Z120" s="10" t="str">
        <f t="shared" si="16"/>
        <v/>
      </c>
      <c r="AA120" s="10" t="str">
        <f t="shared" si="17"/>
        <v/>
      </c>
      <c r="AB120" s="10" t="str">
        <f t="shared" si="18"/>
        <v/>
      </c>
      <c r="AC120" s="10" t="str">
        <f t="shared" si="19"/>
        <v/>
      </c>
      <c r="AD120" s="10" t="str">
        <f t="shared" si="20"/>
        <v/>
      </c>
      <c r="AE120" s="10" t="str">
        <f t="shared" si="21"/>
        <v/>
      </c>
      <c r="AF120" s="10">
        <f t="shared" si="22"/>
        <v>45</v>
      </c>
      <c r="AG120" s="10" t="str">
        <f t="shared" si="23"/>
        <v/>
      </c>
      <c r="AH120" s="10" t="str">
        <f t="shared" si="24"/>
        <v/>
      </c>
      <c r="AI120" s="13" t="str">
        <f t="shared" si="25"/>
        <v>102</v>
      </c>
      <c r="AJ120" s="11">
        <f t="shared" si="26"/>
        <v>102</v>
      </c>
    </row>
    <row r="121" spans="1:36" x14ac:dyDescent="0.25">
      <c r="A121" s="1">
        <v>103</v>
      </c>
      <c r="B121" s="4">
        <v>48</v>
      </c>
      <c r="C121" s="9" t="s">
        <v>718</v>
      </c>
      <c r="D121" s="9" t="s">
        <v>36</v>
      </c>
      <c r="E121" s="9" t="s">
        <v>420</v>
      </c>
      <c r="F121" s="9">
        <v>243721312</v>
      </c>
      <c r="G121" s="9" t="s">
        <v>28</v>
      </c>
      <c r="H121" s="27"/>
      <c r="I121" s="6">
        <v>9</v>
      </c>
      <c r="J121" s="6">
        <v>9</v>
      </c>
      <c r="K121" s="9">
        <v>18</v>
      </c>
      <c r="L121" s="7">
        <f t="shared" si="27"/>
        <v>45</v>
      </c>
      <c r="M121" s="8" t="str">
        <f>IF(J121=4,RANK(L121,$AA$19:$AA$347,0)+COUNTIF($AA$1:AA120,AA121),"")&amp;IF(J121=5,RANK(L121,$AB$19:$AB$347,0)+COUNTIF($AB$1:AB120,AB121),"")&amp;IF(J121=6,RANK(L121,$AC$19:$AC$347,0)+COUNTIF($AC$1:AC120,AC121),"")&amp;IF(J121=7,RANK(L121,$AD$19:$AD$347,0)+COUNTIF($AD$1:AD120,AD121),"")&amp;IF(J121=8,RANK(L121,$AE$19:$AE$347,0)+COUNTIF($AE$1:AE120,AE121),"")&amp;IF(J121=9,RANK(L121,$AF$19:$AF$347,0)+COUNTIF($AF$1:AF120,AF121),"")&amp;IF(J121=10,RANK(L121,$AG$19:$AG$347,0)+COUNTIF($AG$1:AG120,AG121),"")&amp;IF(J121=11,RANK(L121,$AH$19:$AH$347,0)+COUNTIF($AH$1:AH120,AH121),"")</f>
        <v>103</v>
      </c>
      <c r="N121" s="9" t="s">
        <v>365</v>
      </c>
      <c r="Z121" s="10" t="str">
        <f t="shared" si="16"/>
        <v/>
      </c>
      <c r="AA121" s="10" t="str">
        <f t="shared" si="17"/>
        <v/>
      </c>
      <c r="AB121" s="10" t="str">
        <f t="shared" si="18"/>
        <v/>
      </c>
      <c r="AC121" s="10" t="str">
        <f t="shared" si="19"/>
        <v/>
      </c>
      <c r="AD121" s="10" t="str">
        <f t="shared" si="20"/>
        <v/>
      </c>
      <c r="AE121" s="10" t="str">
        <f t="shared" si="21"/>
        <v/>
      </c>
      <c r="AF121" s="10">
        <f t="shared" si="22"/>
        <v>45</v>
      </c>
      <c r="AG121" s="10" t="str">
        <f t="shared" si="23"/>
        <v/>
      </c>
      <c r="AH121" s="10" t="str">
        <f t="shared" si="24"/>
        <v/>
      </c>
      <c r="AI121" s="13" t="str">
        <f t="shared" si="25"/>
        <v>102</v>
      </c>
      <c r="AJ121" s="11">
        <f t="shared" si="26"/>
        <v>102</v>
      </c>
    </row>
    <row r="122" spans="1:36" x14ac:dyDescent="0.25">
      <c r="A122" s="1">
        <v>104</v>
      </c>
      <c r="B122" s="4">
        <v>48</v>
      </c>
      <c r="C122" s="9" t="s">
        <v>719</v>
      </c>
      <c r="D122" s="9" t="s">
        <v>303</v>
      </c>
      <c r="E122" s="9" t="s">
        <v>171</v>
      </c>
      <c r="F122" s="9">
        <v>1380663064</v>
      </c>
      <c r="G122" s="9" t="s">
        <v>28</v>
      </c>
      <c r="H122" s="27"/>
      <c r="I122" s="6">
        <v>9</v>
      </c>
      <c r="J122" s="6">
        <v>9</v>
      </c>
      <c r="K122" s="9">
        <v>18</v>
      </c>
      <c r="L122" s="7">
        <f t="shared" si="27"/>
        <v>45</v>
      </c>
      <c r="M122" s="8" t="str">
        <f>IF(J122=4,RANK(L122,$AA$19:$AA$347,0)+COUNTIF($AA$1:AA121,AA122),"")&amp;IF(J122=5,RANK(L122,$AB$19:$AB$347,0)+COUNTIF($AB$1:AB121,AB122),"")&amp;IF(J122=6,RANK(L122,$AC$19:$AC$347,0)+COUNTIF($AC$1:AC121,AC122),"")&amp;IF(J122=7,RANK(L122,$AD$19:$AD$347,0)+COUNTIF($AD$1:AD121,AD122),"")&amp;IF(J122=8,RANK(L122,$AE$19:$AE$347,0)+COUNTIF($AE$1:AE121,AE122),"")&amp;IF(J122=9,RANK(L122,$AF$19:$AF$347,0)+COUNTIF($AF$1:AF121,AF122),"")&amp;IF(J122=10,RANK(L122,$AG$19:$AG$347,0)+COUNTIF($AG$1:AG121,AG122),"")&amp;IF(J122=11,RANK(L122,$AH$19:$AH$347,0)+COUNTIF($AH$1:AH121,AH122),"")</f>
        <v>104</v>
      </c>
      <c r="N122" s="9" t="s">
        <v>365</v>
      </c>
      <c r="Z122" s="10" t="str">
        <f t="shared" si="16"/>
        <v/>
      </c>
      <c r="AA122" s="10" t="str">
        <f t="shared" si="17"/>
        <v/>
      </c>
      <c r="AB122" s="10" t="str">
        <f t="shared" si="18"/>
        <v/>
      </c>
      <c r="AC122" s="10" t="str">
        <f t="shared" si="19"/>
        <v/>
      </c>
      <c r="AD122" s="10" t="str">
        <f t="shared" si="20"/>
        <v/>
      </c>
      <c r="AE122" s="10" t="str">
        <f t="shared" si="21"/>
        <v/>
      </c>
      <c r="AF122" s="10">
        <f t="shared" si="22"/>
        <v>45</v>
      </c>
      <c r="AG122" s="10" t="str">
        <f t="shared" si="23"/>
        <v/>
      </c>
      <c r="AH122" s="10" t="str">
        <f t="shared" si="24"/>
        <v/>
      </c>
      <c r="AI122" s="13" t="str">
        <f t="shared" si="25"/>
        <v>102</v>
      </c>
      <c r="AJ122" s="11">
        <f t="shared" si="26"/>
        <v>102</v>
      </c>
    </row>
    <row r="123" spans="1:36" x14ac:dyDescent="0.25">
      <c r="A123" s="1">
        <v>105</v>
      </c>
      <c r="B123" s="4">
        <v>48</v>
      </c>
      <c r="C123" s="9" t="s">
        <v>720</v>
      </c>
      <c r="D123" s="9" t="s">
        <v>218</v>
      </c>
      <c r="E123" s="9" t="s">
        <v>268</v>
      </c>
      <c r="F123" s="9">
        <v>3459174331</v>
      </c>
      <c r="G123" s="9" t="s">
        <v>28</v>
      </c>
      <c r="H123" s="27"/>
      <c r="I123" s="6">
        <v>9</v>
      </c>
      <c r="J123" s="6">
        <v>9</v>
      </c>
      <c r="K123" s="9">
        <v>18</v>
      </c>
      <c r="L123" s="7">
        <f t="shared" si="27"/>
        <v>45</v>
      </c>
      <c r="M123" s="8" t="str">
        <f>IF(J123=4,RANK(L123,$AA$19:$AA$347,0)+COUNTIF($AA$1:AA122,AA123),"")&amp;IF(J123=5,RANK(L123,$AB$19:$AB$347,0)+COUNTIF($AB$1:AB122,AB123),"")&amp;IF(J123=6,RANK(L123,$AC$19:$AC$347,0)+COUNTIF($AC$1:AC122,AC123),"")&amp;IF(J123=7,RANK(L123,$AD$19:$AD$347,0)+COUNTIF($AD$1:AD122,AD123),"")&amp;IF(J123=8,RANK(L123,$AE$19:$AE$347,0)+COUNTIF($AE$1:AE122,AE123),"")&amp;IF(J123=9,RANK(L123,$AF$19:$AF$347,0)+COUNTIF($AF$1:AF122,AF123),"")&amp;IF(J123=10,RANK(L123,$AG$19:$AG$347,0)+COUNTIF($AG$1:AG122,AG123),"")&amp;IF(J123=11,RANK(L123,$AH$19:$AH$347,0)+COUNTIF($AH$1:AH122,AH123),"")</f>
        <v>105</v>
      </c>
      <c r="N123" s="9" t="s">
        <v>365</v>
      </c>
      <c r="Z123" s="10" t="str">
        <f t="shared" si="16"/>
        <v/>
      </c>
      <c r="AA123" s="10" t="str">
        <f t="shared" si="17"/>
        <v/>
      </c>
      <c r="AB123" s="10" t="str">
        <f t="shared" si="18"/>
        <v/>
      </c>
      <c r="AC123" s="10" t="str">
        <f t="shared" si="19"/>
        <v/>
      </c>
      <c r="AD123" s="10" t="str">
        <f t="shared" si="20"/>
        <v/>
      </c>
      <c r="AE123" s="10" t="str">
        <f t="shared" si="21"/>
        <v/>
      </c>
      <c r="AF123" s="10">
        <f t="shared" si="22"/>
        <v>45</v>
      </c>
      <c r="AG123" s="10" t="str">
        <f t="shared" si="23"/>
        <v/>
      </c>
      <c r="AH123" s="10" t="str">
        <f t="shared" si="24"/>
        <v/>
      </c>
      <c r="AI123" s="13" t="str">
        <f t="shared" si="25"/>
        <v>102</v>
      </c>
      <c r="AJ123" s="11">
        <f t="shared" si="26"/>
        <v>102</v>
      </c>
    </row>
    <row r="124" spans="1:36" x14ac:dyDescent="0.25">
      <c r="A124" s="1">
        <v>106</v>
      </c>
      <c r="B124" s="4">
        <v>48</v>
      </c>
      <c r="C124" s="9" t="s">
        <v>721</v>
      </c>
      <c r="D124" s="9" t="s">
        <v>166</v>
      </c>
      <c r="E124" s="9" t="s">
        <v>487</v>
      </c>
      <c r="F124" s="9">
        <v>2664635898</v>
      </c>
      <c r="G124" s="9" t="s">
        <v>32</v>
      </c>
      <c r="H124" s="27"/>
      <c r="I124" s="6">
        <v>9</v>
      </c>
      <c r="J124" s="6">
        <v>9</v>
      </c>
      <c r="K124" s="9">
        <v>18</v>
      </c>
      <c r="L124" s="7">
        <f t="shared" si="27"/>
        <v>45</v>
      </c>
      <c r="M124" s="8" t="str">
        <f>IF(J124=4,RANK(L124,$AA$19:$AA$347,0)+COUNTIF($AA$1:AA123,AA124),"")&amp;IF(J124=5,RANK(L124,$AB$19:$AB$347,0)+COUNTIF($AB$1:AB123,AB124),"")&amp;IF(J124=6,RANK(L124,$AC$19:$AC$347,0)+COUNTIF($AC$1:AC123,AC124),"")&amp;IF(J124=7,RANK(L124,$AD$19:$AD$347,0)+COUNTIF($AD$1:AD123,AD124),"")&amp;IF(J124=8,RANK(L124,$AE$19:$AE$347,0)+COUNTIF($AE$1:AE123,AE124),"")&amp;IF(J124=9,RANK(L124,$AF$19:$AF$347,0)+COUNTIF($AF$1:AF123,AF124),"")&amp;IF(J124=10,RANK(L124,$AG$19:$AG$347,0)+COUNTIF($AG$1:AG123,AG124),"")&amp;IF(J124=11,RANK(L124,$AH$19:$AH$347,0)+COUNTIF($AH$1:AH123,AH124),"")</f>
        <v>106</v>
      </c>
      <c r="N124" s="9" t="s">
        <v>365</v>
      </c>
      <c r="Z124" s="10" t="str">
        <f t="shared" si="16"/>
        <v/>
      </c>
      <c r="AA124" s="10" t="str">
        <f t="shared" si="17"/>
        <v/>
      </c>
      <c r="AB124" s="10" t="str">
        <f t="shared" si="18"/>
        <v/>
      </c>
      <c r="AC124" s="10" t="str">
        <f t="shared" si="19"/>
        <v/>
      </c>
      <c r="AD124" s="10" t="str">
        <f t="shared" si="20"/>
        <v/>
      </c>
      <c r="AE124" s="10" t="str">
        <f t="shared" si="21"/>
        <v/>
      </c>
      <c r="AF124" s="10">
        <f t="shared" si="22"/>
        <v>45</v>
      </c>
      <c r="AG124" s="10" t="str">
        <f t="shared" si="23"/>
        <v/>
      </c>
      <c r="AH124" s="10" t="str">
        <f t="shared" si="24"/>
        <v/>
      </c>
      <c r="AI124" s="13" t="str">
        <f t="shared" si="25"/>
        <v>102</v>
      </c>
      <c r="AJ124" s="11">
        <f t="shared" si="26"/>
        <v>102</v>
      </c>
    </row>
    <row r="125" spans="1:36" x14ac:dyDescent="0.25">
      <c r="A125" s="1">
        <v>107</v>
      </c>
      <c r="B125" s="4">
        <v>48</v>
      </c>
      <c r="C125" s="9" t="s">
        <v>722</v>
      </c>
      <c r="D125" s="9" t="s">
        <v>448</v>
      </c>
      <c r="E125" s="9" t="s">
        <v>250</v>
      </c>
      <c r="F125" s="9">
        <v>3346522196</v>
      </c>
      <c r="G125" s="9" t="s">
        <v>32</v>
      </c>
      <c r="H125" s="27"/>
      <c r="I125" s="6">
        <v>9</v>
      </c>
      <c r="J125" s="6">
        <v>9</v>
      </c>
      <c r="K125" s="9">
        <v>18</v>
      </c>
      <c r="L125" s="7">
        <f t="shared" si="27"/>
        <v>45</v>
      </c>
      <c r="M125" s="8" t="str">
        <f>IF(J125=4,RANK(L125,$AA$19:$AA$347,0)+COUNTIF($AA$1:AA124,AA125),"")&amp;IF(J125=5,RANK(L125,$AB$19:$AB$347,0)+COUNTIF($AB$1:AB124,AB125),"")&amp;IF(J125=6,RANK(L125,$AC$19:$AC$347,0)+COUNTIF($AC$1:AC124,AC125),"")&amp;IF(J125=7,RANK(L125,$AD$19:$AD$347,0)+COUNTIF($AD$1:AD124,AD125),"")&amp;IF(J125=8,RANK(L125,$AE$19:$AE$347,0)+COUNTIF($AE$1:AE124,AE125),"")&amp;IF(J125=9,RANK(L125,$AF$19:$AF$347,0)+COUNTIF($AF$1:AF124,AF125),"")&amp;IF(J125=10,RANK(L125,$AG$19:$AG$347,0)+COUNTIF($AG$1:AG124,AG125),"")&amp;IF(J125=11,RANK(L125,$AH$19:$AH$347,0)+COUNTIF($AH$1:AH124,AH125),"")</f>
        <v>107</v>
      </c>
      <c r="N125" s="9" t="s">
        <v>365</v>
      </c>
      <c r="Z125" s="10" t="str">
        <f t="shared" si="16"/>
        <v/>
      </c>
      <c r="AA125" s="10" t="str">
        <f t="shared" si="17"/>
        <v/>
      </c>
      <c r="AB125" s="10" t="str">
        <f t="shared" si="18"/>
        <v/>
      </c>
      <c r="AC125" s="10" t="str">
        <f t="shared" si="19"/>
        <v/>
      </c>
      <c r="AD125" s="10" t="str">
        <f t="shared" si="20"/>
        <v/>
      </c>
      <c r="AE125" s="10" t="str">
        <f t="shared" si="21"/>
        <v/>
      </c>
      <c r="AF125" s="10">
        <f t="shared" si="22"/>
        <v>45</v>
      </c>
      <c r="AG125" s="10" t="str">
        <f t="shared" si="23"/>
        <v/>
      </c>
      <c r="AH125" s="10" t="str">
        <f t="shared" si="24"/>
        <v/>
      </c>
      <c r="AI125" s="13" t="str">
        <f t="shared" si="25"/>
        <v>102</v>
      </c>
      <c r="AJ125" s="11">
        <f t="shared" si="26"/>
        <v>102</v>
      </c>
    </row>
    <row r="126" spans="1:36" x14ac:dyDescent="0.25">
      <c r="A126" s="1">
        <v>108</v>
      </c>
      <c r="B126" s="4">
        <v>48</v>
      </c>
      <c r="C126" s="9" t="s">
        <v>723</v>
      </c>
      <c r="D126" s="9" t="s">
        <v>724</v>
      </c>
      <c r="E126" s="9" t="s">
        <v>147</v>
      </c>
      <c r="F126" s="9">
        <v>989665070</v>
      </c>
      <c r="G126" s="9" t="s">
        <v>28</v>
      </c>
      <c r="H126" s="27"/>
      <c r="I126" s="6">
        <v>9</v>
      </c>
      <c r="J126" s="6">
        <v>9</v>
      </c>
      <c r="K126" s="9">
        <v>18</v>
      </c>
      <c r="L126" s="7">
        <f t="shared" si="27"/>
        <v>45</v>
      </c>
      <c r="M126" s="8" t="str">
        <f>IF(J126=4,RANK(L126,$AA$19:$AA$347,0)+COUNTIF($AA$1:AA125,AA126),"")&amp;IF(J126=5,RANK(L126,$AB$19:$AB$347,0)+COUNTIF($AB$1:AB125,AB126),"")&amp;IF(J126=6,RANK(L126,$AC$19:$AC$347,0)+COUNTIF($AC$1:AC125,AC126),"")&amp;IF(J126=7,RANK(L126,$AD$19:$AD$347,0)+COUNTIF($AD$1:AD125,AD126),"")&amp;IF(J126=8,RANK(L126,$AE$19:$AE$347,0)+COUNTIF($AE$1:AE125,AE126),"")&amp;IF(J126=9,RANK(L126,$AF$19:$AF$347,0)+COUNTIF($AF$1:AF125,AF126),"")&amp;IF(J126=10,RANK(L126,$AG$19:$AG$347,0)+COUNTIF($AG$1:AG125,AG126),"")&amp;IF(J126=11,RANK(L126,$AH$19:$AH$347,0)+COUNTIF($AH$1:AH125,AH126),"")</f>
        <v>108</v>
      </c>
      <c r="N126" s="9" t="s">
        <v>365</v>
      </c>
      <c r="Z126" s="10" t="str">
        <f t="shared" si="16"/>
        <v/>
      </c>
      <c r="AA126" s="10" t="str">
        <f t="shared" si="17"/>
        <v/>
      </c>
      <c r="AB126" s="10" t="str">
        <f t="shared" si="18"/>
        <v/>
      </c>
      <c r="AC126" s="10" t="str">
        <f t="shared" si="19"/>
        <v/>
      </c>
      <c r="AD126" s="10" t="str">
        <f t="shared" si="20"/>
        <v/>
      </c>
      <c r="AE126" s="10" t="str">
        <f t="shared" si="21"/>
        <v/>
      </c>
      <c r="AF126" s="10">
        <f t="shared" si="22"/>
        <v>45</v>
      </c>
      <c r="AG126" s="10" t="str">
        <f t="shared" si="23"/>
        <v/>
      </c>
      <c r="AH126" s="10" t="str">
        <f t="shared" si="24"/>
        <v/>
      </c>
      <c r="AI126" s="13" t="str">
        <f t="shared" si="25"/>
        <v>102</v>
      </c>
      <c r="AJ126" s="11">
        <f t="shared" si="26"/>
        <v>102</v>
      </c>
    </row>
    <row r="127" spans="1:36" x14ac:dyDescent="0.25">
      <c r="A127" s="1">
        <v>109</v>
      </c>
      <c r="B127" s="4">
        <v>48</v>
      </c>
      <c r="C127" s="9" t="s">
        <v>723</v>
      </c>
      <c r="D127" s="9" t="s">
        <v>537</v>
      </c>
      <c r="E127" s="9" t="s">
        <v>157</v>
      </c>
      <c r="F127" s="9">
        <v>1308239800</v>
      </c>
      <c r="G127" s="9" t="s">
        <v>28</v>
      </c>
      <c r="H127" s="27"/>
      <c r="I127" s="6">
        <v>9</v>
      </c>
      <c r="J127" s="6">
        <v>9</v>
      </c>
      <c r="K127" s="9">
        <v>18</v>
      </c>
      <c r="L127" s="7">
        <f t="shared" si="27"/>
        <v>45</v>
      </c>
      <c r="M127" s="8" t="str">
        <f>IF(J127=4,RANK(L127,$AA$19:$AA$347,0)+COUNTIF($AA$1:AA126,AA127),"")&amp;IF(J127=5,RANK(L127,$AB$19:$AB$347,0)+COUNTIF($AB$1:AB126,AB127),"")&amp;IF(J127=6,RANK(L127,$AC$19:$AC$347,0)+COUNTIF($AC$1:AC126,AC127),"")&amp;IF(J127=7,RANK(L127,$AD$19:$AD$347,0)+COUNTIF($AD$1:AD126,AD127),"")&amp;IF(J127=8,RANK(L127,$AE$19:$AE$347,0)+COUNTIF($AE$1:AE126,AE127),"")&amp;IF(J127=9,RANK(L127,$AF$19:$AF$347,0)+COUNTIF($AF$1:AF126,AF127),"")&amp;IF(J127=10,RANK(L127,$AG$19:$AG$347,0)+COUNTIF($AG$1:AG126,AG127),"")&amp;IF(J127=11,RANK(L127,$AH$19:$AH$347,0)+COUNTIF($AH$1:AH126,AH127),"")</f>
        <v>109</v>
      </c>
      <c r="N127" s="9" t="s">
        <v>365</v>
      </c>
      <c r="Z127" s="10" t="str">
        <f t="shared" si="16"/>
        <v/>
      </c>
      <c r="AA127" s="10" t="str">
        <f t="shared" si="17"/>
        <v/>
      </c>
      <c r="AB127" s="10" t="str">
        <f t="shared" si="18"/>
        <v/>
      </c>
      <c r="AC127" s="10" t="str">
        <f t="shared" si="19"/>
        <v/>
      </c>
      <c r="AD127" s="10" t="str">
        <f t="shared" si="20"/>
        <v/>
      </c>
      <c r="AE127" s="10" t="str">
        <f t="shared" si="21"/>
        <v/>
      </c>
      <c r="AF127" s="10">
        <f t="shared" si="22"/>
        <v>45</v>
      </c>
      <c r="AG127" s="10" t="str">
        <f t="shared" si="23"/>
        <v/>
      </c>
      <c r="AH127" s="10" t="str">
        <f t="shared" si="24"/>
        <v/>
      </c>
      <c r="AI127" s="13" t="str">
        <f t="shared" si="25"/>
        <v>102</v>
      </c>
      <c r="AJ127" s="11">
        <f t="shared" si="26"/>
        <v>102</v>
      </c>
    </row>
    <row r="128" spans="1:36" x14ac:dyDescent="0.25">
      <c r="A128" s="1">
        <v>110</v>
      </c>
      <c r="B128" s="4">
        <v>48</v>
      </c>
      <c r="C128" s="9" t="s">
        <v>725</v>
      </c>
      <c r="D128" s="9" t="s">
        <v>726</v>
      </c>
      <c r="E128" s="9" t="s">
        <v>48</v>
      </c>
      <c r="F128" s="9">
        <v>120629323</v>
      </c>
      <c r="G128" s="9" t="s">
        <v>28</v>
      </c>
      <c r="H128" s="27"/>
      <c r="I128" s="6">
        <v>9</v>
      </c>
      <c r="J128" s="6">
        <v>9</v>
      </c>
      <c r="K128" s="9">
        <v>18</v>
      </c>
      <c r="L128" s="7">
        <f t="shared" si="27"/>
        <v>45</v>
      </c>
      <c r="M128" s="8" t="str">
        <f>IF(J128=4,RANK(L128,$AA$19:$AA$347,0)+COUNTIF($AA$1:AA127,AA128),"")&amp;IF(J128=5,RANK(L128,$AB$19:$AB$347,0)+COUNTIF($AB$1:AB127,AB128),"")&amp;IF(J128=6,RANK(L128,$AC$19:$AC$347,0)+COUNTIF($AC$1:AC127,AC128),"")&amp;IF(J128=7,RANK(L128,$AD$19:$AD$347,0)+COUNTIF($AD$1:AD127,AD128),"")&amp;IF(J128=8,RANK(L128,$AE$19:$AE$347,0)+COUNTIF($AE$1:AE127,AE128),"")&amp;IF(J128=9,RANK(L128,$AF$19:$AF$347,0)+COUNTIF($AF$1:AF127,AF128),"")&amp;IF(J128=10,RANK(L128,$AG$19:$AG$347,0)+COUNTIF($AG$1:AG127,AG128),"")&amp;IF(J128=11,RANK(L128,$AH$19:$AH$347,0)+COUNTIF($AH$1:AH127,AH128),"")</f>
        <v>110</v>
      </c>
      <c r="N128" s="9" t="s">
        <v>365</v>
      </c>
      <c r="Z128" s="10" t="str">
        <f t="shared" si="16"/>
        <v/>
      </c>
      <c r="AA128" s="10" t="str">
        <f t="shared" si="17"/>
        <v/>
      </c>
      <c r="AB128" s="10" t="str">
        <f t="shared" si="18"/>
        <v/>
      </c>
      <c r="AC128" s="10" t="str">
        <f t="shared" si="19"/>
        <v/>
      </c>
      <c r="AD128" s="10" t="str">
        <f t="shared" si="20"/>
        <v/>
      </c>
      <c r="AE128" s="10" t="str">
        <f t="shared" si="21"/>
        <v/>
      </c>
      <c r="AF128" s="10">
        <f t="shared" si="22"/>
        <v>45</v>
      </c>
      <c r="AG128" s="10" t="str">
        <f t="shared" si="23"/>
        <v/>
      </c>
      <c r="AH128" s="10" t="str">
        <f t="shared" si="24"/>
        <v/>
      </c>
      <c r="AI128" s="13" t="str">
        <f t="shared" si="25"/>
        <v>102</v>
      </c>
      <c r="AJ128" s="11">
        <f t="shared" si="26"/>
        <v>102</v>
      </c>
    </row>
    <row r="129" spans="1:36" x14ac:dyDescent="0.25">
      <c r="A129" s="1">
        <v>111</v>
      </c>
      <c r="B129" s="4">
        <v>48</v>
      </c>
      <c r="C129" s="9" t="s">
        <v>727</v>
      </c>
      <c r="D129" s="9" t="s">
        <v>36</v>
      </c>
      <c r="E129" s="9" t="s">
        <v>80</v>
      </c>
      <c r="F129" s="9">
        <v>147551660</v>
      </c>
      <c r="G129" s="9" t="s">
        <v>28</v>
      </c>
      <c r="H129" s="27"/>
      <c r="I129" s="6">
        <v>9</v>
      </c>
      <c r="J129" s="6">
        <v>9</v>
      </c>
      <c r="K129" s="9">
        <v>18</v>
      </c>
      <c r="L129" s="7">
        <f t="shared" si="27"/>
        <v>45</v>
      </c>
      <c r="M129" s="8" t="str">
        <f>IF(J129=4,RANK(L129,$AA$19:$AA$347,0)+COUNTIF($AA$1:AA128,AA129),"")&amp;IF(J129=5,RANK(L129,$AB$19:$AB$347,0)+COUNTIF($AB$1:AB128,AB129),"")&amp;IF(J129=6,RANK(L129,$AC$19:$AC$347,0)+COUNTIF($AC$1:AC128,AC129),"")&amp;IF(J129=7,RANK(L129,$AD$19:$AD$347,0)+COUNTIF($AD$1:AD128,AD129),"")&amp;IF(J129=8,RANK(L129,$AE$19:$AE$347,0)+COUNTIF($AE$1:AE128,AE129),"")&amp;IF(J129=9,RANK(L129,$AF$19:$AF$347,0)+COUNTIF($AF$1:AF128,AF129),"")&amp;IF(J129=10,RANK(L129,$AG$19:$AG$347,0)+COUNTIF($AG$1:AG128,AG129),"")&amp;IF(J129=11,RANK(L129,$AH$19:$AH$347,0)+COUNTIF($AH$1:AH128,AH129),"")</f>
        <v>111</v>
      </c>
      <c r="N129" s="9" t="s">
        <v>365</v>
      </c>
      <c r="Z129" s="10" t="str">
        <f t="shared" si="16"/>
        <v/>
      </c>
      <c r="AA129" s="10" t="str">
        <f t="shared" si="17"/>
        <v/>
      </c>
      <c r="AB129" s="10" t="str">
        <f t="shared" si="18"/>
        <v/>
      </c>
      <c r="AC129" s="10" t="str">
        <f t="shared" si="19"/>
        <v/>
      </c>
      <c r="AD129" s="10" t="str">
        <f t="shared" si="20"/>
        <v/>
      </c>
      <c r="AE129" s="10" t="str">
        <f t="shared" si="21"/>
        <v/>
      </c>
      <c r="AF129" s="10">
        <f t="shared" si="22"/>
        <v>45</v>
      </c>
      <c r="AG129" s="10" t="str">
        <f t="shared" si="23"/>
        <v/>
      </c>
      <c r="AH129" s="10" t="str">
        <f t="shared" si="24"/>
        <v/>
      </c>
      <c r="AI129" s="13" t="str">
        <f t="shared" si="25"/>
        <v>102</v>
      </c>
      <c r="AJ129" s="11">
        <f t="shared" si="26"/>
        <v>102</v>
      </c>
    </row>
    <row r="130" spans="1:36" x14ac:dyDescent="0.25">
      <c r="A130" s="1">
        <v>112</v>
      </c>
      <c r="B130" s="4">
        <v>48</v>
      </c>
      <c r="C130" s="9" t="s">
        <v>251</v>
      </c>
      <c r="D130" s="9" t="s">
        <v>99</v>
      </c>
      <c r="E130" s="9" t="s">
        <v>71</v>
      </c>
      <c r="F130" s="9">
        <v>506173706</v>
      </c>
      <c r="G130" s="9" t="s">
        <v>28</v>
      </c>
      <c r="H130" s="27"/>
      <c r="I130" s="6">
        <v>9</v>
      </c>
      <c r="J130" s="6">
        <v>9</v>
      </c>
      <c r="K130" s="9">
        <v>18</v>
      </c>
      <c r="L130" s="7">
        <f t="shared" si="27"/>
        <v>45</v>
      </c>
      <c r="M130" s="8" t="str">
        <f>IF(J130=4,RANK(L130,$AA$19:$AA$347,0)+COUNTIF($AA$1:AA129,AA130),"")&amp;IF(J130=5,RANK(L130,$AB$19:$AB$347,0)+COUNTIF($AB$1:AB129,AB130),"")&amp;IF(J130=6,RANK(L130,$AC$19:$AC$347,0)+COUNTIF($AC$1:AC129,AC130),"")&amp;IF(J130=7,RANK(L130,$AD$19:$AD$347,0)+COUNTIF($AD$1:AD129,AD130),"")&amp;IF(J130=8,RANK(L130,$AE$19:$AE$347,0)+COUNTIF($AE$1:AE129,AE130),"")&amp;IF(J130=9,RANK(L130,$AF$19:$AF$347,0)+COUNTIF($AF$1:AF129,AF130),"")&amp;IF(J130=10,RANK(L130,$AG$19:$AG$347,0)+COUNTIF($AG$1:AG129,AG130),"")&amp;IF(J130=11,RANK(L130,$AH$19:$AH$347,0)+COUNTIF($AH$1:AH129,AH130),"")</f>
        <v>112</v>
      </c>
      <c r="N130" s="9" t="s">
        <v>365</v>
      </c>
      <c r="Z130" s="10" t="str">
        <f t="shared" si="16"/>
        <v/>
      </c>
      <c r="AA130" s="10" t="str">
        <f t="shared" si="17"/>
        <v/>
      </c>
      <c r="AB130" s="10" t="str">
        <f t="shared" si="18"/>
        <v/>
      </c>
      <c r="AC130" s="10" t="str">
        <f t="shared" si="19"/>
        <v/>
      </c>
      <c r="AD130" s="10" t="str">
        <f t="shared" si="20"/>
        <v/>
      </c>
      <c r="AE130" s="10" t="str">
        <f t="shared" si="21"/>
        <v/>
      </c>
      <c r="AF130" s="10">
        <f t="shared" si="22"/>
        <v>45</v>
      </c>
      <c r="AG130" s="10" t="str">
        <f t="shared" si="23"/>
        <v/>
      </c>
      <c r="AH130" s="10" t="str">
        <f t="shared" si="24"/>
        <v/>
      </c>
      <c r="AI130" s="13" t="str">
        <f t="shared" si="25"/>
        <v>102</v>
      </c>
      <c r="AJ130" s="11">
        <f t="shared" si="26"/>
        <v>102</v>
      </c>
    </row>
    <row r="131" spans="1:36" x14ac:dyDescent="0.25">
      <c r="A131" s="1">
        <v>113</v>
      </c>
      <c r="B131" s="4">
        <v>48</v>
      </c>
      <c r="C131" s="9" t="s">
        <v>728</v>
      </c>
      <c r="D131" s="9" t="s">
        <v>184</v>
      </c>
      <c r="E131" s="9" t="s">
        <v>157</v>
      </c>
      <c r="F131" s="9">
        <v>3286019253</v>
      </c>
      <c r="G131" s="9" t="s">
        <v>32</v>
      </c>
      <c r="H131" s="27"/>
      <c r="I131" s="6">
        <v>9</v>
      </c>
      <c r="J131" s="6">
        <v>9</v>
      </c>
      <c r="K131" s="9">
        <v>18</v>
      </c>
      <c r="L131" s="7">
        <f t="shared" si="27"/>
        <v>45</v>
      </c>
      <c r="M131" s="8" t="str">
        <f>IF(J131=4,RANK(L131,$AA$19:$AA$347,0)+COUNTIF($AA$1:AA130,AA131),"")&amp;IF(J131=5,RANK(L131,$AB$19:$AB$347,0)+COUNTIF($AB$1:AB130,AB131),"")&amp;IF(J131=6,RANK(L131,$AC$19:$AC$347,0)+COUNTIF($AC$1:AC130,AC131),"")&amp;IF(J131=7,RANK(L131,$AD$19:$AD$347,0)+COUNTIF($AD$1:AD130,AD131),"")&amp;IF(J131=8,RANK(L131,$AE$19:$AE$347,0)+COUNTIF($AE$1:AE130,AE131),"")&amp;IF(J131=9,RANK(L131,$AF$19:$AF$347,0)+COUNTIF($AF$1:AF130,AF131),"")&amp;IF(J131=10,RANK(L131,$AG$19:$AG$347,0)+COUNTIF($AG$1:AG130,AG131),"")&amp;IF(J131=11,RANK(L131,$AH$19:$AH$347,0)+COUNTIF($AH$1:AH130,AH131),"")</f>
        <v>113</v>
      </c>
      <c r="N131" s="9" t="s">
        <v>365</v>
      </c>
      <c r="Z131" s="10" t="str">
        <f t="shared" si="16"/>
        <v/>
      </c>
      <c r="AA131" s="10" t="str">
        <f t="shared" si="17"/>
        <v/>
      </c>
      <c r="AB131" s="10" t="str">
        <f t="shared" si="18"/>
        <v/>
      </c>
      <c r="AC131" s="10" t="str">
        <f t="shared" si="19"/>
        <v/>
      </c>
      <c r="AD131" s="10" t="str">
        <f t="shared" si="20"/>
        <v/>
      </c>
      <c r="AE131" s="10" t="str">
        <f t="shared" si="21"/>
        <v/>
      </c>
      <c r="AF131" s="10">
        <f t="shared" si="22"/>
        <v>45</v>
      </c>
      <c r="AG131" s="10" t="str">
        <f t="shared" si="23"/>
        <v/>
      </c>
      <c r="AH131" s="10" t="str">
        <f t="shared" si="24"/>
        <v/>
      </c>
      <c r="AI131" s="13" t="str">
        <f t="shared" si="25"/>
        <v>102</v>
      </c>
      <c r="AJ131" s="11">
        <f t="shared" si="26"/>
        <v>102</v>
      </c>
    </row>
    <row r="132" spans="1:36" x14ac:dyDescent="0.25">
      <c r="A132" s="1">
        <v>114</v>
      </c>
      <c r="B132" s="4">
        <v>48</v>
      </c>
      <c r="C132" s="9" t="s">
        <v>729</v>
      </c>
      <c r="D132" s="9" t="s">
        <v>234</v>
      </c>
      <c r="E132" s="9" t="s">
        <v>157</v>
      </c>
      <c r="F132" s="9">
        <v>3008969726</v>
      </c>
      <c r="G132" s="9" t="s">
        <v>28</v>
      </c>
      <c r="H132" s="27"/>
      <c r="I132" s="6">
        <v>9</v>
      </c>
      <c r="J132" s="6">
        <v>9</v>
      </c>
      <c r="K132" s="9">
        <v>18</v>
      </c>
      <c r="L132" s="7">
        <f t="shared" si="27"/>
        <v>45</v>
      </c>
      <c r="M132" s="8" t="str">
        <f>IF(J132=4,RANK(L132,$AA$19:$AA$347,0)+COUNTIF($AA$1:AA131,AA132),"")&amp;IF(J132=5,RANK(L132,$AB$19:$AB$347,0)+COUNTIF($AB$1:AB131,AB132),"")&amp;IF(J132=6,RANK(L132,$AC$19:$AC$347,0)+COUNTIF($AC$1:AC131,AC132),"")&amp;IF(J132=7,RANK(L132,$AD$19:$AD$347,0)+COUNTIF($AD$1:AD131,AD132),"")&amp;IF(J132=8,RANK(L132,$AE$19:$AE$347,0)+COUNTIF($AE$1:AE131,AE132),"")&amp;IF(J132=9,RANK(L132,$AF$19:$AF$347,0)+COUNTIF($AF$1:AF131,AF132),"")&amp;IF(J132=10,RANK(L132,$AG$19:$AG$347,0)+COUNTIF($AG$1:AG131,AG132),"")&amp;IF(J132=11,RANK(L132,$AH$19:$AH$347,0)+COUNTIF($AH$1:AH131,AH132),"")</f>
        <v>114</v>
      </c>
      <c r="N132" s="9" t="s">
        <v>365</v>
      </c>
      <c r="Z132" s="10" t="str">
        <f t="shared" si="16"/>
        <v/>
      </c>
      <c r="AA132" s="10" t="str">
        <f t="shared" si="17"/>
        <v/>
      </c>
      <c r="AB132" s="10" t="str">
        <f t="shared" si="18"/>
        <v/>
      </c>
      <c r="AC132" s="10" t="str">
        <f t="shared" si="19"/>
        <v/>
      </c>
      <c r="AD132" s="10" t="str">
        <f t="shared" si="20"/>
        <v/>
      </c>
      <c r="AE132" s="10" t="str">
        <f t="shared" si="21"/>
        <v/>
      </c>
      <c r="AF132" s="10">
        <f t="shared" si="22"/>
        <v>45</v>
      </c>
      <c r="AG132" s="10" t="str">
        <f t="shared" si="23"/>
        <v/>
      </c>
      <c r="AH132" s="10" t="str">
        <f t="shared" si="24"/>
        <v/>
      </c>
      <c r="AI132" s="13" t="str">
        <f t="shared" si="25"/>
        <v>102</v>
      </c>
      <c r="AJ132" s="11">
        <f t="shared" si="26"/>
        <v>102</v>
      </c>
    </row>
    <row r="133" spans="1:36" x14ac:dyDescent="0.25">
      <c r="A133" s="1">
        <v>115</v>
      </c>
      <c r="B133" s="4">
        <v>48</v>
      </c>
      <c r="C133" s="9" t="s">
        <v>730</v>
      </c>
      <c r="D133" s="9" t="s">
        <v>195</v>
      </c>
      <c r="E133" s="9" t="s">
        <v>64</v>
      </c>
      <c r="F133" s="9">
        <v>602285679</v>
      </c>
      <c r="G133" s="9" t="s">
        <v>28</v>
      </c>
      <c r="H133" s="27"/>
      <c r="I133" s="6">
        <v>9</v>
      </c>
      <c r="J133" s="6">
        <v>9</v>
      </c>
      <c r="K133" s="9">
        <v>18</v>
      </c>
      <c r="L133" s="7">
        <f t="shared" si="27"/>
        <v>45</v>
      </c>
      <c r="M133" s="8" t="str">
        <f>IF(J133=4,RANK(L133,$AA$19:$AA$347,0)+COUNTIF($AA$1:AA132,AA133),"")&amp;IF(J133=5,RANK(L133,$AB$19:$AB$347,0)+COUNTIF($AB$1:AB132,AB133),"")&amp;IF(J133=6,RANK(L133,$AC$19:$AC$347,0)+COUNTIF($AC$1:AC132,AC133),"")&amp;IF(J133=7,RANK(L133,$AD$19:$AD$347,0)+COUNTIF($AD$1:AD132,AD133),"")&amp;IF(J133=8,RANK(L133,$AE$19:$AE$347,0)+COUNTIF($AE$1:AE132,AE133),"")&amp;IF(J133=9,RANK(L133,$AF$19:$AF$347,0)+COUNTIF($AF$1:AF132,AF133),"")&amp;IF(J133=10,RANK(L133,$AG$19:$AG$347,0)+COUNTIF($AG$1:AG132,AG133),"")&amp;IF(J133=11,RANK(L133,$AH$19:$AH$347,0)+COUNTIF($AH$1:AH132,AH133),"")</f>
        <v>115</v>
      </c>
      <c r="N133" s="9" t="s">
        <v>365</v>
      </c>
      <c r="Z133" s="10" t="str">
        <f t="shared" si="16"/>
        <v/>
      </c>
      <c r="AA133" s="10" t="str">
        <f t="shared" si="17"/>
        <v/>
      </c>
      <c r="AB133" s="10" t="str">
        <f t="shared" si="18"/>
        <v/>
      </c>
      <c r="AC133" s="10" t="str">
        <f t="shared" si="19"/>
        <v/>
      </c>
      <c r="AD133" s="10" t="str">
        <f t="shared" si="20"/>
        <v/>
      </c>
      <c r="AE133" s="10" t="str">
        <f t="shared" si="21"/>
        <v/>
      </c>
      <c r="AF133" s="10">
        <f t="shared" si="22"/>
        <v>45</v>
      </c>
      <c r="AG133" s="10" t="str">
        <f t="shared" si="23"/>
        <v/>
      </c>
      <c r="AH133" s="10" t="str">
        <f t="shared" si="24"/>
        <v/>
      </c>
      <c r="AI133" s="13" t="str">
        <f t="shared" si="25"/>
        <v>102</v>
      </c>
      <c r="AJ133" s="11">
        <f t="shared" si="26"/>
        <v>102</v>
      </c>
    </row>
    <row r="134" spans="1:36" x14ac:dyDescent="0.25">
      <c r="A134" s="1">
        <v>116</v>
      </c>
      <c r="B134" s="4">
        <v>48</v>
      </c>
      <c r="C134" s="9" t="s">
        <v>655</v>
      </c>
      <c r="D134" s="9" t="s">
        <v>565</v>
      </c>
      <c r="E134" s="9" t="s">
        <v>64</v>
      </c>
      <c r="F134" s="9">
        <v>3158662708</v>
      </c>
      <c r="G134" s="9" t="s">
        <v>28</v>
      </c>
      <c r="H134" s="27"/>
      <c r="I134" s="6">
        <v>9</v>
      </c>
      <c r="J134" s="6">
        <v>9</v>
      </c>
      <c r="K134" s="9">
        <v>18</v>
      </c>
      <c r="L134" s="7">
        <f t="shared" si="27"/>
        <v>45</v>
      </c>
      <c r="M134" s="8" t="str">
        <f>IF(J134=4,RANK(L134,$AA$19:$AA$347,0)+COUNTIF($AA$1:AA133,AA134),"")&amp;IF(J134=5,RANK(L134,$AB$19:$AB$347,0)+COUNTIF($AB$1:AB133,AB134),"")&amp;IF(J134=6,RANK(L134,$AC$19:$AC$347,0)+COUNTIF($AC$1:AC133,AC134),"")&amp;IF(J134=7,RANK(L134,$AD$19:$AD$347,0)+COUNTIF($AD$1:AD133,AD134),"")&amp;IF(J134=8,RANK(L134,$AE$19:$AE$347,0)+COUNTIF($AE$1:AE133,AE134),"")&amp;IF(J134=9,RANK(L134,$AF$19:$AF$347,0)+COUNTIF($AF$1:AF133,AF134),"")&amp;IF(J134=10,RANK(L134,$AG$19:$AG$347,0)+COUNTIF($AG$1:AG133,AG134),"")&amp;IF(J134=11,RANK(L134,$AH$19:$AH$347,0)+COUNTIF($AH$1:AH133,AH134),"")</f>
        <v>116</v>
      </c>
      <c r="N134" s="9" t="s">
        <v>365</v>
      </c>
      <c r="Z134" s="10" t="str">
        <f t="shared" si="16"/>
        <v/>
      </c>
      <c r="AA134" s="10" t="str">
        <f t="shared" si="17"/>
        <v/>
      </c>
      <c r="AB134" s="10" t="str">
        <f t="shared" si="18"/>
        <v/>
      </c>
      <c r="AC134" s="10" t="str">
        <f t="shared" si="19"/>
        <v/>
      </c>
      <c r="AD134" s="10" t="str">
        <f t="shared" si="20"/>
        <v/>
      </c>
      <c r="AE134" s="10" t="str">
        <f t="shared" si="21"/>
        <v/>
      </c>
      <c r="AF134" s="10">
        <f t="shared" si="22"/>
        <v>45</v>
      </c>
      <c r="AG134" s="10" t="str">
        <f t="shared" si="23"/>
        <v/>
      </c>
      <c r="AH134" s="10" t="str">
        <f t="shared" si="24"/>
        <v/>
      </c>
      <c r="AI134" s="13" t="str">
        <f t="shared" si="25"/>
        <v>102</v>
      </c>
      <c r="AJ134" s="11">
        <f t="shared" si="26"/>
        <v>102</v>
      </c>
    </row>
    <row r="135" spans="1:36" x14ac:dyDescent="0.25">
      <c r="A135" s="1">
        <v>117</v>
      </c>
      <c r="B135" s="4">
        <v>48</v>
      </c>
      <c r="C135" s="9" t="s">
        <v>731</v>
      </c>
      <c r="D135" s="9" t="s">
        <v>92</v>
      </c>
      <c r="E135" s="9" t="s">
        <v>157</v>
      </c>
      <c r="F135" s="9">
        <v>1428617985</v>
      </c>
      <c r="G135" s="9" t="s">
        <v>28</v>
      </c>
      <c r="H135" s="27"/>
      <c r="I135" s="6">
        <v>9</v>
      </c>
      <c r="J135" s="6">
        <v>9</v>
      </c>
      <c r="K135" s="9">
        <v>16</v>
      </c>
      <c r="L135" s="7">
        <f t="shared" si="27"/>
        <v>40</v>
      </c>
      <c r="M135" s="8" t="str">
        <f>IF(J135=4,RANK(L135,$AA$19:$AA$347,0)+COUNTIF($AA$1:AA134,AA135),"")&amp;IF(J135=5,RANK(L135,$AB$19:$AB$347,0)+COUNTIF($AB$1:AB134,AB135),"")&amp;IF(J135=6,RANK(L135,$AC$19:$AC$347,0)+COUNTIF($AC$1:AC134,AC135),"")&amp;IF(J135=7,RANK(L135,$AD$19:$AD$347,0)+COUNTIF($AD$1:AD134,AD135),"")&amp;IF(J135=8,RANK(L135,$AE$19:$AE$347,0)+COUNTIF($AE$1:AE134,AE135),"")&amp;IF(J135=9,RANK(L135,$AF$19:$AF$347,0)+COUNTIF($AF$1:AF134,AF135),"")&amp;IF(J135=10,RANK(L135,$AG$19:$AG$347,0)+COUNTIF($AG$1:AG134,AG135),"")&amp;IF(J135=11,RANK(L135,$AH$19:$AH$347,0)+COUNTIF($AH$1:AH134,AH135),"")</f>
        <v>117</v>
      </c>
      <c r="N135" s="9" t="s">
        <v>365</v>
      </c>
      <c r="Z135" s="10" t="str">
        <f t="shared" si="16"/>
        <v/>
      </c>
      <c r="AA135" s="10" t="str">
        <f t="shared" si="17"/>
        <v/>
      </c>
      <c r="AB135" s="10" t="str">
        <f t="shared" si="18"/>
        <v/>
      </c>
      <c r="AC135" s="10" t="str">
        <f t="shared" si="19"/>
        <v/>
      </c>
      <c r="AD135" s="10" t="str">
        <f t="shared" si="20"/>
        <v/>
      </c>
      <c r="AE135" s="10" t="str">
        <f t="shared" si="21"/>
        <v/>
      </c>
      <c r="AF135" s="10">
        <f t="shared" si="22"/>
        <v>40</v>
      </c>
      <c r="AG135" s="10" t="str">
        <f t="shared" si="23"/>
        <v/>
      </c>
      <c r="AH135" s="10" t="str">
        <f t="shared" si="24"/>
        <v/>
      </c>
      <c r="AI135" s="13" t="str">
        <f t="shared" si="25"/>
        <v>117</v>
      </c>
      <c r="AJ135" s="11">
        <f t="shared" si="26"/>
        <v>117</v>
      </c>
    </row>
    <row r="136" spans="1:36" x14ac:dyDescent="0.25">
      <c r="A136" s="1">
        <v>118</v>
      </c>
      <c r="B136" s="4">
        <v>48</v>
      </c>
      <c r="C136" s="9" t="s">
        <v>732</v>
      </c>
      <c r="D136" s="9" t="s">
        <v>68</v>
      </c>
      <c r="E136" s="9" t="s">
        <v>48</v>
      </c>
      <c r="F136" s="9">
        <v>1997985548</v>
      </c>
      <c r="G136" s="9" t="s">
        <v>371</v>
      </c>
      <c r="H136" s="27"/>
      <c r="I136" s="6">
        <v>9</v>
      </c>
      <c r="J136" s="6">
        <v>9</v>
      </c>
      <c r="K136" s="9">
        <v>16</v>
      </c>
      <c r="L136" s="7">
        <f t="shared" si="27"/>
        <v>40</v>
      </c>
      <c r="M136" s="8" t="str">
        <f>IF(J136=4,RANK(L136,$AA$19:$AA$347,0)+COUNTIF($AA$1:AA135,AA136),"")&amp;IF(J136=5,RANK(L136,$AB$19:$AB$347,0)+COUNTIF($AB$1:AB135,AB136),"")&amp;IF(J136=6,RANK(L136,$AC$19:$AC$347,0)+COUNTIF($AC$1:AC135,AC136),"")&amp;IF(J136=7,RANK(L136,$AD$19:$AD$347,0)+COUNTIF($AD$1:AD135,AD136),"")&amp;IF(J136=8,RANK(L136,$AE$19:$AE$347,0)+COUNTIF($AE$1:AE135,AE136),"")&amp;IF(J136=9,RANK(L136,$AF$19:$AF$347,0)+COUNTIF($AF$1:AF135,AF136),"")&amp;IF(J136=10,RANK(L136,$AG$19:$AG$347,0)+COUNTIF($AG$1:AG135,AG136),"")&amp;IF(J136=11,RANK(L136,$AH$19:$AH$347,0)+COUNTIF($AH$1:AH135,AH136),"")</f>
        <v>118</v>
      </c>
      <c r="N136" s="9" t="s">
        <v>365</v>
      </c>
      <c r="Z136" s="10" t="str">
        <f t="shared" si="16"/>
        <v/>
      </c>
      <c r="AA136" s="10" t="str">
        <f t="shared" si="17"/>
        <v/>
      </c>
      <c r="AB136" s="10" t="str">
        <f t="shared" si="18"/>
        <v/>
      </c>
      <c r="AC136" s="10" t="str">
        <f t="shared" si="19"/>
        <v/>
      </c>
      <c r="AD136" s="10" t="str">
        <f t="shared" si="20"/>
        <v/>
      </c>
      <c r="AE136" s="10" t="str">
        <f t="shared" si="21"/>
        <v/>
      </c>
      <c r="AF136" s="10">
        <f t="shared" si="22"/>
        <v>40</v>
      </c>
      <c r="AG136" s="10" t="str">
        <f t="shared" si="23"/>
        <v/>
      </c>
      <c r="AH136" s="10" t="str">
        <f t="shared" si="24"/>
        <v/>
      </c>
      <c r="AI136" s="13" t="str">
        <f t="shared" si="25"/>
        <v>117</v>
      </c>
      <c r="AJ136" s="11">
        <f t="shared" si="26"/>
        <v>117</v>
      </c>
    </row>
    <row r="137" spans="1:36" x14ac:dyDescent="0.25">
      <c r="A137" s="1">
        <v>119</v>
      </c>
      <c r="B137" s="4">
        <v>48</v>
      </c>
      <c r="C137" s="9" t="s">
        <v>199</v>
      </c>
      <c r="D137" s="9" t="s">
        <v>451</v>
      </c>
      <c r="E137" s="9" t="s">
        <v>159</v>
      </c>
      <c r="F137" s="9">
        <v>1740352102</v>
      </c>
      <c r="G137" s="9" t="s">
        <v>371</v>
      </c>
      <c r="H137" s="27"/>
      <c r="I137" s="6">
        <v>9</v>
      </c>
      <c r="J137" s="6">
        <v>9</v>
      </c>
      <c r="K137" s="9">
        <v>16</v>
      </c>
      <c r="L137" s="7">
        <f t="shared" si="27"/>
        <v>40</v>
      </c>
      <c r="M137" s="8" t="str">
        <f>IF(J137=4,RANK(L137,$AA$19:$AA$347,0)+COUNTIF($AA$1:AA136,AA137),"")&amp;IF(J137=5,RANK(L137,$AB$19:$AB$347,0)+COUNTIF($AB$1:AB136,AB137),"")&amp;IF(J137=6,RANK(L137,$AC$19:$AC$347,0)+COUNTIF($AC$1:AC136,AC137),"")&amp;IF(J137=7,RANK(L137,$AD$19:$AD$347,0)+COUNTIF($AD$1:AD136,AD137),"")&amp;IF(J137=8,RANK(L137,$AE$19:$AE$347,0)+COUNTIF($AE$1:AE136,AE137),"")&amp;IF(J137=9,RANK(L137,$AF$19:$AF$347,0)+COUNTIF($AF$1:AF136,AF137),"")&amp;IF(J137=10,RANK(L137,$AG$19:$AG$347,0)+COUNTIF($AG$1:AG136,AG137),"")&amp;IF(J137=11,RANK(L137,$AH$19:$AH$347,0)+COUNTIF($AH$1:AH136,AH137),"")</f>
        <v>119</v>
      </c>
      <c r="N137" s="9" t="s">
        <v>365</v>
      </c>
      <c r="Z137" s="10" t="str">
        <f t="shared" si="16"/>
        <v/>
      </c>
      <c r="AA137" s="10" t="str">
        <f t="shared" si="17"/>
        <v/>
      </c>
      <c r="AB137" s="10" t="str">
        <f t="shared" si="18"/>
        <v/>
      </c>
      <c r="AC137" s="10" t="str">
        <f t="shared" si="19"/>
        <v/>
      </c>
      <c r="AD137" s="10" t="str">
        <f t="shared" si="20"/>
        <v/>
      </c>
      <c r="AE137" s="10" t="str">
        <f t="shared" si="21"/>
        <v/>
      </c>
      <c r="AF137" s="10">
        <f t="shared" si="22"/>
        <v>40</v>
      </c>
      <c r="AG137" s="10" t="str">
        <f t="shared" si="23"/>
        <v/>
      </c>
      <c r="AH137" s="10" t="str">
        <f t="shared" si="24"/>
        <v/>
      </c>
      <c r="AI137" s="13" t="str">
        <f t="shared" si="25"/>
        <v>117</v>
      </c>
      <c r="AJ137" s="11">
        <f t="shared" si="26"/>
        <v>117</v>
      </c>
    </row>
    <row r="138" spans="1:36" x14ac:dyDescent="0.25">
      <c r="A138" s="1">
        <v>120</v>
      </c>
      <c r="B138" s="4">
        <v>48</v>
      </c>
      <c r="C138" s="9" t="s">
        <v>733</v>
      </c>
      <c r="D138" s="9" t="s">
        <v>75</v>
      </c>
      <c r="E138" s="9" t="s">
        <v>40</v>
      </c>
      <c r="F138" s="9">
        <v>284168504</v>
      </c>
      <c r="G138" s="9" t="s">
        <v>28</v>
      </c>
      <c r="H138" s="27"/>
      <c r="I138" s="6">
        <v>9</v>
      </c>
      <c r="J138" s="6">
        <v>9</v>
      </c>
      <c r="K138" s="9">
        <v>16</v>
      </c>
      <c r="L138" s="7">
        <f t="shared" si="27"/>
        <v>40</v>
      </c>
      <c r="M138" s="8" t="str">
        <f>IF(J138=4,RANK(L138,$AA$19:$AA$347,0)+COUNTIF($AA$1:AA137,AA138),"")&amp;IF(J138=5,RANK(L138,$AB$19:$AB$347,0)+COUNTIF($AB$1:AB137,AB138),"")&amp;IF(J138=6,RANK(L138,$AC$19:$AC$347,0)+COUNTIF($AC$1:AC137,AC138),"")&amp;IF(J138=7,RANK(L138,$AD$19:$AD$347,0)+COUNTIF($AD$1:AD137,AD138),"")&amp;IF(J138=8,RANK(L138,$AE$19:$AE$347,0)+COUNTIF($AE$1:AE137,AE138),"")&amp;IF(J138=9,RANK(L138,$AF$19:$AF$347,0)+COUNTIF($AF$1:AF137,AF138),"")&amp;IF(J138=10,RANK(L138,$AG$19:$AG$347,0)+COUNTIF($AG$1:AG137,AG138),"")&amp;IF(J138=11,RANK(L138,$AH$19:$AH$347,0)+COUNTIF($AH$1:AH137,AH138),"")</f>
        <v>120</v>
      </c>
      <c r="N138" s="9" t="s">
        <v>365</v>
      </c>
      <c r="Z138" s="10" t="str">
        <f t="shared" si="16"/>
        <v/>
      </c>
      <c r="AA138" s="10" t="str">
        <f t="shared" si="17"/>
        <v/>
      </c>
      <c r="AB138" s="10" t="str">
        <f t="shared" si="18"/>
        <v/>
      </c>
      <c r="AC138" s="10" t="str">
        <f t="shared" si="19"/>
        <v/>
      </c>
      <c r="AD138" s="10" t="str">
        <f t="shared" si="20"/>
        <v/>
      </c>
      <c r="AE138" s="10" t="str">
        <f t="shared" si="21"/>
        <v/>
      </c>
      <c r="AF138" s="10">
        <f t="shared" si="22"/>
        <v>40</v>
      </c>
      <c r="AG138" s="10" t="str">
        <f t="shared" si="23"/>
        <v/>
      </c>
      <c r="AH138" s="10" t="str">
        <f t="shared" si="24"/>
        <v/>
      </c>
      <c r="AI138" s="13" t="str">
        <f t="shared" si="25"/>
        <v>117</v>
      </c>
      <c r="AJ138" s="11">
        <f t="shared" si="26"/>
        <v>117</v>
      </c>
    </row>
    <row r="139" spans="1:36" x14ac:dyDescent="0.25">
      <c r="A139" s="1">
        <v>121</v>
      </c>
      <c r="B139" s="4">
        <v>48</v>
      </c>
      <c r="C139" s="9" t="s">
        <v>734</v>
      </c>
      <c r="D139" s="9" t="s">
        <v>123</v>
      </c>
      <c r="E139" s="9" t="s">
        <v>214</v>
      </c>
      <c r="F139" s="9">
        <v>4278087700</v>
      </c>
      <c r="G139" s="9" t="s">
        <v>28</v>
      </c>
      <c r="H139" s="27"/>
      <c r="I139" s="6">
        <v>9</v>
      </c>
      <c r="J139" s="6">
        <v>9</v>
      </c>
      <c r="K139" s="9">
        <v>16</v>
      </c>
      <c r="L139" s="7">
        <f t="shared" si="27"/>
        <v>40</v>
      </c>
      <c r="M139" s="8" t="str">
        <f>IF(J139=4,RANK(L139,$AA$19:$AA$347,0)+COUNTIF($AA$1:AA138,AA139),"")&amp;IF(J139=5,RANK(L139,$AB$19:$AB$347,0)+COUNTIF($AB$1:AB138,AB139),"")&amp;IF(J139=6,RANK(L139,$AC$19:$AC$347,0)+COUNTIF($AC$1:AC138,AC139),"")&amp;IF(J139=7,RANK(L139,$AD$19:$AD$347,0)+COUNTIF($AD$1:AD138,AD139),"")&amp;IF(J139=8,RANK(L139,$AE$19:$AE$347,0)+COUNTIF($AE$1:AE138,AE139),"")&amp;IF(J139=9,RANK(L139,$AF$19:$AF$347,0)+COUNTIF($AF$1:AF138,AF139),"")&amp;IF(J139=10,RANK(L139,$AG$19:$AG$347,0)+COUNTIF($AG$1:AG138,AG139),"")&amp;IF(J139=11,RANK(L139,$AH$19:$AH$347,0)+COUNTIF($AH$1:AH138,AH139),"")</f>
        <v>121</v>
      </c>
      <c r="N139" s="9" t="s">
        <v>365</v>
      </c>
      <c r="Z139" s="10" t="str">
        <f t="shared" si="16"/>
        <v/>
      </c>
      <c r="AA139" s="10" t="str">
        <f t="shared" si="17"/>
        <v/>
      </c>
      <c r="AB139" s="10" t="str">
        <f t="shared" si="18"/>
        <v/>
      </c>
      <c r="AC139" s="10" t="str">
        <f t="shared" si="19"/>
        <v/>
      </c>
      <c r="AD139" s="10" t="str">
        <f t="shared" si="20"/>
        <v/>
      </c>
      <c r="AE139" s="10" t="str">
        <f t="shared" si="21"/>
        <v/>
      </c>
      <c r="AF139" s="10">
        <f t="shared" si="22"/>
        <v>40</v>
      </c>
      <c r="AG139" s="10" t="str">
        <f t="shared" si="23"/>
        <v/>
      </c>
      <c r="AH139" s="10" t="str">
        <f t="shared" si="24"/>
        <v/>
      </c>
      <c r="AI139" s="13" t="str">
        <f t="shared" si="25"/>
        <v>117</v>
      </c>
      <c r="AJ139" s="11">
        <f t="shared" si="26"/>
        <v>117</v>
      </c>
    </row>
    <row r="140" spans="1:36" x14ac:dyDescent="0.25">
      <c r="A140" s="1">
        <v>122</v>
      </c>
      <c r="B140" s="4">
        <v>48</v>
      </c>
      <c r="C140" s="9" t="s">
        <v>735</v>
      </c>
      <c r="D140" s="9" t="s">
        <v>54</v>
      </c>
      <c r="E140" s="9" t="s">
        <v>133</v>
      </c>
      <c r="F140" s="9">
        <v>2392097947</v>
      </c>
      <c r="G140" s="9" t="s">
        <v>28</v>
      </c>
      <c r="H140" s="27"/>
      <c r="I140" s="6">
        <v>9</v>
      </c>
      <c r="J140" s="6">
        <v>9</v>
      </c>
      <c r="K140" s="9">
        <v>16</v>
      </c>
      <c r="L140" s="7">
        <f t="shared" si="27"/>
        <v>40</v>
      </c>
      <c r="M140" s="8" t="str">
        <f>IF(J140=4,RANK(L140,$AA$19:$AA$347,0)+COUNTIF($AA$1:AA139,AA140),"")&amp;IF(J140=5,RANK(L140,$AB$19:$AB$347,0)+COUNTIF($AB$1:AB139,AB140),"")&amp;IF(J140=6,RANK(L140,$AC$19:$AC$347,0)+COUNTIF($AC$1:AC139,AC140),"")&amp;IF(J140=7,RANK(L140,$AD$19:$AD$347,0)+COUNTIF($AD$1:AD139,AD140),"")&amp;IF(J140=8,RANK(L140,$AE$19:$AE$347,0)+COUNTIF($AE$1:AE139,AE140),"")&amp;IF(J140=9,RANK(L140,$AF$19:$AF$347,0)+COUNTIF($AF$1:AF139,AF140),"")&amp;IF(J140=10,RANK(L140,$AG$19:$AG$347,0)+COUNTIF($AG$1:AG139,AG140),"")&amp;IF(J140=11,RANK(L140,$AH$19:$AH$347,0)+COUNTIF($AH$1:AH139,AH140),"")</f>
        <v>122</v>
      </c>
      <c r="N140" s="9" t="s">
        <v>365</v>
      </c>
      <c r="Z140" s="10" t="str">
        <f t="shared" si="16"/>
        <v/>
      </c>
      <c r="AA140" s="10" t="str">
        <f t="shared" si="17"/>
        <v/>
      </c>
      <c r="AB140" s="10" t="str">
        <f t="shared" si="18"/>
        <v/>
      </c>
      <c r="AC140" s="10" t="str">
        <f t="shared" si="19"/>
        <v/>
      </c>
      <c r="AD140" s="10" t="str">
        <f t="shared" si="20"/>
        <v/>
      </c>
      <c r="AE140" s="10" t="str">
        <f t="shared" si="21"/>
        <v/>
      </c>
      <c r="AF140" s="10">
        <f t="shared" si="22"/>
        <v>40</v>
      </c>
      <c r="AG140" s="10" t="str">
        <f t="shared" si="23"/>
        <v/>
      </c>
      <c r="AH140" s="10" t="str">
        <f t="shared" si="24"/>
        <v/>
      </c>
      <c r="AI140" s="13" t="str">
        <f t="shared" si="25"/>
        <v>117</v>
      </c>
      <c r="AJ140" s="11">
        <f t="shared" si="26"/>
        <v>117</v>
      </c>
    </row>
    <row r="141" spans="1:36" x14ac:dyDescent="0.25">
      <c r="A141" s="1">
        <v>123</v>
      </c>
      <c r="B141" s="4">
        <v>48</v>
      </c>
      <c r="C141" s="9" t="s">
        <v>736</v>
      </c>
      <c r="D141" s="9" t="s">
        <v>106</v>
      </c>
      <c r="E141" s="9" t="s">
        <v>48</v>
      </c>
      <c r="F141" s="9">
        <v>709913156</v>
      </c>
      <c r="G141" s="9" t="s">
        <v>28</v>
      </c>
      <c r="H141" s="27"/>
      <c r="I141" s="6">
        <v>9</v>
      </c>
      <c r="J141" s="6">
        <v>9</v>
      </c>
      <c r="K141" s="9">
        <v>16</v>
      </c>
      <c r="L141" s="7">
        <f t="shared" si="27"/>
        <v>40</v>
      </c>
      <c r="M141" s="8" t="str">
        <f>IF(J141=4,RANK(L141,$AA$19:$AA$347,0)+COUNTIF($AA$1:AA140,AA141),"")&amp;IF(J141=5,RANK(L141,$AB$19:$AB$347,0)+COUNTIF($AB$1:AB140,AB141),"")&amp;IF(J141=6,RANK(L141,$AC$19:$AC$347,0)+COUNTIF($AC$1:AC140,AC141),"")&amp;IF(J141=7,RANK(L141,$AD$19:$AD$347,0)+COUNTIF($AD$1:AD140,AD141),"")&amp;IF(J141=8,RANK(L141,$AE$19:$AE$347,0)+COUNTIF($AE$1:AE140,AE141),"")&amp;IF(J141=9,RANK(L141,$AF$19:$AF$347,0)+COUNTIF($AF$1:AF140,AF141),"")&amp;IF(J141=10,RANK(L141,$AG$19:$AG$347,0)+COUNTIF($AG$1:AG140,AG141),"")&amp;IF(J141=11,RANK(L141,$AH$19:$AH$347,0)+COUNTIF($AH$1:AH140,AH141),"")</f>
        <v>123</v>
      </c>
      <c r="N141" s="9" t="s">
        <v>365</v>
      </c>
      <c r="Z141" s="10" t="str">
        <f t="shared" si="16"/>
        <v/>
      </c>
      <c r="AA141" s="10" t="str">
        <f t="shared" si="17"/>
        <v/>
      </c>
      <c r="AB141" s="10" t="str">
        <f t="shared" si="18"/>
        <v/>
      </c>
      <c r="AC141" s="10" t="str">
        <f t="shared" si="19"/>
        <v/>
      </c>
      <c r="AD141" s="10" t="str">
        <f t="shared" si="20"/>
        <v/>
      </c>
      <c r="AE141" s="10" t="str">
        <f t="shared" si="21"/>
        <v/>
      </c>
      <c r="AF141" s="10">
        <f t="shared" si="22"/>
        <v>40</v>
      </c>
      <c r="AG141" s="10" t="str">
        <f t="shared" si="23"/>
        <v/>
      </c>
      <c r="AH141" s="10" t="str">
        <f t="shared" si="24"/>
        <v/>
      </c>
      <c r="AI141" s="13" t="str">
        <f t="shared" si="25"/>
        <v>117</v>
      </c>
      <c r="AJ141" s="11">
        <f t="shared" si="26"/>
        <v>117</v>
      </c>
    </row>
    <row r="142" spans="1:36" x14ac:dyDescent="0.25">
      <c r="A142" s="1">
        <v>124</v>
      </c>
      <c r="B142" s="4">
        <v>48</v>
      </c>
      <c r="C142" s="9" t="s">
        <v>737</v>
      </c>
      <c r="D142" s="9" t="s">
        <v>111</v>
      </c>
      <c r="E142" s="9" t="s">
        <v>48</v>
      </c>
      <c r="F142" s="9">
        <v>1764534684</v>
      </c>
      <c r="G142" s="9" t="s">
        <v>28</v>
      </c>
      <c r="H142" s="27"/>
      <c r="I142" s="6">
        <v>9</v>
      </c>
      <c r="J142" s="6">
        <v>9</v>
      </c>
      <c r="K142" s="9">
        <v>16</v>
      </c>
      <c r="L142" s="7">
        <f t="shared" si="27"/>
        <v>40</v>
      </c>
      <c r="M142" s="8" t="str">
        <f>IF(J142=4,RANK(L142,$AA$19:$AA$347,0)+COUNTIF($AA$1:AA141,AA142),"")&amp;IF(J142=5,RANK(L142,$AB$19:$AB$347,0)+COUNTIF($AB$1:AB141,AB142),"")&amp;IF(J142=6,RANK(L142,$AC$19:$AC$347,0)+COUNTIF($AC$1:AC141,AC142),"")&amp;IF(J142=7,RANK(L142,$AD$19:$AD$347,0)+COUNTIF($AD$1:AD141,AD142),"")&amp;IF(J142=8,RANK(L142,$AE$19:$AE$347,0)+COUNTIF($AE$1:AE141,AE142),"")&amp;IF(J142=9,RANK(L142,$AF$19:$AF$347,0)+COUNTIF($AF$1:AF141,AF142),"")&amp;IF(J142=10,RANK(L142,$AG$19:$AG$347,0)+COUNTIF($AG$1:AG141,AG142),"")&amp;IF(J142=11,RANK(L142,$AH$19:$AH$347,0)+COUNTIF($AH$1:AH141,AH142),"")</f>
        <v>124</v>
      </c>
      <c r="N142" s="9" t="s">
        <v>365</v>
      </c>
      <c r="Z142" s="10" t="str">
        <f t="shared" si="16"/>
        <v/>
      </c>
      <c r="AA142" s="10" t="str">
        <f t="shared" si="17"/>
        <v/>
      </c>
      <c r="AB142" s="10" t="str">
        <f t="shared" si="18"/>
        <v/>
      </c>
      <c r="AC142" s="10" t="str">
        <f t="shared" si="19"/>
        <v/>
      </c>
      <c r="AD142" s="10" t="str">
        <f t="shared" si="20"/>
        <v/>
      </c>
      <c r="AE142" s="10" t="str">
        <f t="shared" si="21"/>
        <v/>
      </c>
      <c r="AF142" s="10">
        <f t="shared" si="22"/>
        <v>40</v>
      </c>
      <c r="AG142" s="10" t="str">
        <f t="shared" si="23"/>
        <v/>
      </c>
      <c r="AH142" s="10" t="str">
        <f t="shared" si="24"/>
        <v/>
      </c>
      <c r="AI142" s="13" t="str">
        <f t="shared" si="25"/>
        <v>117</v>
      </c>
      <c r="AJ142" s="11">
        <f t="shared" si="26"/>
        <v>117</v>
      </c>
    </row>
    <row r="143" spans="1:36" x14ac:dyDescent="0.25">
      <c r="A143" s="1">
        <v>125</v>
      </c>
      <c r="B143" s="4">
        <v>48</v>
      </c>
      <c r="C143" s="9" t="s">
        <v>543</v>
      </c>
      <c r="D143" s="9" t="s">
        <v>289</v>
      </c>
      <c r="E143" s="9" t="s">
        <v>157</v>
      </c>
      <c r="F143" s="9">
        <v>2721295212</v>
      </c>
      <c r="G143" s="9" t="s">
        <v>28</v>
      </c>
      <c r="H143" s="27"/>
      <c r="I143" s="6">
        <v>9</v>
      </c>
      <c r="J143" s="6">
        <v>9</v>
      </c>
      <c r="K143" s="9">
        <v>16</v>
      </c>
      <c r="L143" s="7">
        <f t="shared" si="27"/>
        <v>40</v>
      </c>
      <c r="M143" s="8" t="str">
        <f>IF(J143=4,RANK(L143,$AA$19:$AA$347,0)+COUNTIF($AA$1:AA142,AA143),"")&amp;IF(J143=5,RANK(L143,$AB$19:$AB$347,0)+COUNTIF($AB$1:AB142,AB143),"")&amp;IF(J143=6,RANK(L143,$AC$19:$AC$347,0)+COUNTIF($AC$1:AC142,AC143),"")&amp;IF(J143=7,RANK(L143,$AD$19:$AD$347,0)+COUNTIF($AD$1:AD142,AD143),"")&amp;IF(J143=8,RANK(L143,$AE$19:$AE$347,0)+COUNTIF($AE$1:AE142,AE143),"")&amp;IF(J143=9,RANK(L143,$AF$19:$AF$347,0)+COUNTIF($AF$1:AF142,AF143),"")&amp;IF(J143=10,RANK(L143,$AG$19:$AG$347,0)+COUNTIF($AG$1:AG142,AG143),"")&amp;IF(J143=11,RANK(L143,$AH$19:$AH$347,0)+COUNTIF($AH$1:AH142,AH143),"")</f>
        <v>125</v>
      </c>
      <c r="N143" s="9" t="s">
        <v>365</v>
      </c>
      <c r="Z143" s="10" t="str">
        <f t="shared" si="16"/>
        <v/>
      </c>
      <c r="AA143" s="10" t="str">
        <f t="shared" si="17"/>
        <v/>
      </c>
      <c r="AB143" s="10" t="str">
        <f t="shared" si="18"/>
        <v/>
      </c>
      <c r="AC143" s="10" t="str">
        <f t="shared" si="19"/>
        <v/>
      </c>
      <c r="AD143" s="10" t="str">
        <f t="shared" si="20"/>
        <v/>
      </c>
      <c r="AE143" s="10" t="str">
        <f t="shared" si="21"/>
        <v/>
      </c>
      <c r="AF143" s="10">
        <f t="shared" si="22"/>
        <v>40</v>
      </c>
      <c r="AG143" s="10" t="str">
        <f t="shared" si="23"/>
        <v/>
      </c>
      <c r="AH143" s="10" t="str">
        <f t="shared" si="24"/>
        <v/>
      </c>
      <c r="AI143" s="13" t="str">
        <f t="shared" si="25"/>
        <v>117</v>
      </c>
      <c r="AJ143" s="11">
        <f t="shared" si="26"/>
        <v>117</v>
      </c>
    </row>
    <row r="144" spans="1:36" x14ac:dyDescent="0.25">
      <c r="A144" s="1">
        <v>126</v>
      </c>
      <c r="B144" s="4">
        <v>48</v>
      </c>
      <c r="C144" s="9" t="s">
        <v>738</v>
      </c>
      <c r="D144" s="9" t="s">
        <v>427</v>
      </c>
      <c r="E144" s="9" t="s">
        <v>31</v>
      </c>
      <c r="F144" s="9">
        <v>1869816770</v>
      </c>
      <c r="G144" s="9" t="s">
        <v>28</v>
      </c>
      <c r="H144" s="27"/>
      <c r="I144" s="6">
        <v>9</v>
      </c>
      <c r="J144" s="6">
        <v>9</v>
      </c>
      <c r="K144" s="9">
        <v>16</v>
      </c>
      <c r="L144" s="7">
        <f t="shared" si="27"/>
        <v>40</v>
      </c>
      <c r="M144" s="8" t="str">
        <f>IF(J144=4,RANK(L144,$AA$19:$AA$347,0)+COUNTIF($AA$1:AA143,AA144),"")&amp;IF(J144=5,RANK(L144,$AB$19:$AB$347,0)+COUNTIF($AB$1:AB143,AB144),"")&amp;IF(J144=6,RANK(L144,$AC$19:$AC$347,0)+COUNTIF($AC$1:AC143,AC144),"")&amp;IF(J144=7,RANK(L144,$AD$19:$AD$347,0)+COUNTIF($AD$1:AD143,AD144),"")&amp;IF(J144=8,RANK(L144,$AE$19:$AE$347,0)+COUNTIF($AE$1:AE143,AE144),"")&amp;IF(J144=9,RANK(L144,$AF$19:$AF$347,0)+COUNTIF($AF$1:AF143,AF144),"")&amp;IF(J144=10,RANK(L144,$AG$19:$AG$347,0)+COUNTIF($AG$1:AG143,AG144),"")&amp;IF(J144=11,RANK(L144,$AH$19:$AH$347,0)+COUNTIF($AH$1:AH143,AH144),"")</f>
        <v>126</v>
      </c>
      <c r="N144" s="9" t="s">
        <v>365</v>
      </c>
      <c r="Z144" s="10" t="str">
        <f t="shared" si="16"/>
        <v/>
      </c>
      <c r="AA144" s="10" t="str">
        <f t="shared" si="17"/>
        <v/>
      </c>
      <c r="AB144" s="10" t="str">
        <f t="shared" si="18"/>
        <v/>
      </c>
      <c r="AC144" s="10" t="str">
        <f t="shared" si="19"/>
        <v/>
      </c>
      <c r="AD144" s="10" t="str">
        <f t="shared" si="20"/>
        <v/>
      </c>
      <c r="AE144" s="10" t="str">
        <f t="shared" si="21"/>
        <v/>
      </c>
      <c r="AF144" s="10">
        <f t="shared" si="22"/>
        <v>40</v>
      </c>
      <c r="AG144" s="10" t="str">
        <f t="shared" si="23"/>
        <v/>
      </c>
      <c r="AH144" s="10" t="str">
        <f t="shared" si="24"/>
        <v/>
      </c>
      <c r="AI144" s="13" t="str">
        <f t="shared" si="25"/>
        <v>117</v>
      </c>
      <c r="AJ144" s="11">
        <f t="shared" si="26"/>
        <v>117</v>
      </c>
    </row>
    <row r="145" spans="1:36" x14ac:dyDescent="0.25">
      <c r="A145" s="1">
        <v>127</v>
      </c>
      <c r="B145" s="4">
        <v>48</v>
      </c>
      <c r="C145" s="9" t="s">
        <v>739</v>
      </c>
      <c r="D145" s="9" t="s">
        <v>204</v>
      </c>
      <c r="E145" s="9" t="s">
        <v>121</v>
      </c>
      <c r="F145" s="9">
        <v>1424037625</v>
      </c>
      <c r="G145" s="9" t="s">
        <v>28</v>
      </c>
      <c r="H145" s="27"/>
      <c r="I145" s="6">
        <v>9</v>
      </c>
      <c r="J145" s="6">
        <v>9</v>
      </c>
      <c r="K145" s="9">
        <v>16</v>
      </c>
      <c r="L145" s="7">
        <f t="shared" si="27"/>
        <v>40</v>
      </c>
      <c r="M145" s="8" t="str">
        <f>IF(J145=4,RANK(L145,$AA$19:$AA$347,0)+COUNTIF($AA$1:AA144,AA145),"")&amp;IF(J145=5,RANK(L145,$AB$19:$AB$347,0)+COUNTIF($AB$1:AB144,AB145),"")&amp;IF(J145=6,RANK(L145,$AC$19:$AC$347,0)+COUNTIF($AC$1:AC144,AC145),"")&amp;IF(J145=7,RANK(L145,$AD$19:$AD$347,0)+COUNTIF($AD$1:AD144,AD145),"")&amp;IF(J145=8,RANK(L145,$AE$19:$AE$347,0)+COUNTIF($AE$1:AE144,AE145),"")&amp;IF(J145=9,RANK(L145,$AF$19:$AF$347,0)+COUNTIF($AF$1:AF144,AF145),"")&amp;IF(J145=10,RANK(L145,$AG$19:$AG$347,0)+COUNTIF($AG$1:AG144,AG145),"")&amp;IF(J145=11,RANK(L145,$AH$19:$AH$347,0)+COUNTIF($AH$1:AH144,AH145),"")</f>
        <v>127</v>
      </c>
      <c r="N145" s="9" t="s">
        <v>365</v>
      </c>
      <c r="Z145" s="10" t="str">
        <f t="shared" si="16"/>
        <v/>
      </c>
      <c r="AA145" s="10" t="str">
        <f t="shared" si="17"/>
        <v/>
      </c>
      <c r="AB145" s="10" t="str">
        <f t="shared" si="18"/>
        <v/>
      </c>
      <c r="AC145" s="10" t="str">
        <f t="shared" si="19"/>
        <v/>
      </c>
      <c r="AD145" s="10" t="str">
        <f t="shared" si="20"/>
        <v/>
      </c>
      <c r="AE145" s="10" t="str">
        <f t="shared" si="21"/>
        <v/>
      </c>
      <c r="AF145" s="10">
        <f t="shared" si="22"/>
        <v>40</v>
      </c>
      <c r="AG145" s="10" t="str">
        <f t="shared" si="23"/>
        <v/>
      </c>
      <c r="AH145" s="10" t="str">
        <f t="shared" si="24"/>
        <v/>
      </c>
      <c r="AI145" s="13" t="str">
        <f t="shared" si="25"/>
        <v>117</v>
      </c>
      <c r="AJ145" s="11">
        <f t="shared" si="26"/>
        <v>117</v>
      </c>
    </row>
    <row r="146" spans="1:36" x14ac:dyDescent="0.25">
      <c r="A146" s="1">
        <v>128</v>
      </c>
      <c r="B146" s="4">
        <v>48</v>
      </c>
      <c r="C146" s="9" t="s">
        <v>740</v>
      </c>
      <c r="D146" s="9" t="s">
        <v>106</v>
      </c>
      <c r="E146" s="9" t="s">
        <v>159</v>
      </c>
      <c r="F146" s="9">
        <v>2248318309</v>
      </c>
      <c r="G146" s="9" t="s">
        <v>28</v>
      </c>
      <c r="H146" s="27"/>
      <c r="I146" s="6">
        <v>9</v>
      </c>
      <c r="J146" s="6">
        <v>9</v>
      </c>
      <c r="K146" s="9">
        <v>16</v>
      </c>
      <c r="L146" s="7">
        <f t="shared" si="27"/>
        <v>40</v>
      </c>
      <c r="M146" s="8" t="str">
        <f>IF(J146=4,RANK(L146,$AA$19:$AA$347,0)+COUNTIF($AA$1:AA145,AA146),"")&amp;IF(J146=5,RANK(L146,$AB$19:$AB$347,0)+COUNTIF($AB$1:AB145,AB146),"")&amp;IF(J146=6,RANK(L146,$AC$19:$AC$347,0)+COUNTIF($AC$1:AC145,AC146),"")&amp;IF(J146=7,RANK(L146,$AD$19:$AD$347,0)+COUNTIF($AD$1:AD145,AD146),"")&amp;IF(J146=8,RANK(L146,$AE$19:$AE$347,0)+COUNTIF($AE$1:AE145,AE146),"")&amp;IF(J146=9,RANK(L146,$AF$19:$AF$347,0)+COUNTIF($AF$1:AF145,AF146),"")&amp;IF(J146=10,RANK(L146,$AG$19:$AG$347,0)+COUNTIF($AG$1:AG145,AG146),"")&amp;IF(J146=11,RANK(L146,$AH$19:$AH$347,0)+COUNTIF($AH$1:AH145,AH146),"")</f>
        <v>128</v>
      </c>
      <c r="N146" s="9" t="s">
        <v>365</v>
      </c>
      <c r="Z146" s="10" t="str">
        <f t="shared" si="16"/>
        <v/>
      </c>
      <c r="AA146" s="10" t="str">
        <f t="shared" si="17"/>
        <v/>
      </c>
      <c r="AB146" s="10" t="str">
        <f t="shared" si="18"/>
        <v/>
      </c>
      <c r="AC146" s="10" t="str">
        <f t="shared" si="19"/>
        <v/>
      </c>
      <c r="AD146" s="10" t="str">
        <f t="shared" si="20"/>
        <v/>
      </c>
      <c r="AE146" s="10" t="str">
        <f t="shared" si="21"/>
        <v/>
      </c>
      <c r="AF146" s="10">
        <f t="shared" si="22"/>
        <v>40</v>
      </c>
      <c r="AG146" s="10" t="str">
        <f t="shared" si="23"/>
        <v/>
      </c>
      <c r="AH146" s="10" t="str">
        <f t="shared" si="24"/>
        <v/>
      </c>
      <c r="AI146" s="13" t="str">
        <f t="shared" si="25"/>
        <v>117</v>
      </c>
      <c r="AJ146" s="11">
        <f t="shared" si="26"/>
        <v>117</v>
      </c>
    </row>
    <row r="147" spans="1:36" x14ac:dyDescent="0.25">
      <c r="A147" s="1">
        <v>129</v>
      </c>
      <c r="B147" s="4">
        <v>48</v>
      </c>
      <c r="C147" s="9" t="s">
        <v>741</v>
      </c>
      <c r="D147" s="9" t="s">
        <v>458</v>
      </c>
      <c r="E147" s="9" t="s">
        <v>133</v>
      </c>
      <c r="F147" s="9">
        <v>1052325899</v>
      </c>
      <c r="G147" s="9" t="s">
        <v>32</v>
      </c>
      <c r="H147" s="27"/>
      <c r="I147" s="6">
        <v>9</v>
      </c>
      <c r="J147" s="6">
        <v>9</v>
      </c>
      <c r="K147" s="9">
        <v>14</v>
      </c>
      <c r="L147" s="7">
        <f t="shared" si="27"/>
        <v>35</v>
      </c>
      <c r="M147" s="8" t="str">
        <f>IF(J147=4,RANK(L147,$AA$19:$AA$347,0)+COUNTIF($AA$1:AA146,AA147),"")&amp;IF(J147=5,RANK(L147,$AB$19:$AB$347,0)+COUNTIF($AB$1:AB146,AB147),"")&amp;IF(J147=6,RANK(L147,$AC$19:$AC$347,0)+COUNTIF($AC$1:AC146,AC147),"")&amp;IF(J147=7,RANK(L147,$AD$19:$AD$347,0)+COUNTIF($AD$1:AD146,AD147),"")&amp;IF(J147=8,RANK(L147,$AE$19:$AE$347,0)+COUNTIF($AE$1:AE146,AE147),"")&amp;IF(J147=9,RANK(L147,$AF$19:$AF$347,0)+COUNTIF($AF$1:AF146,AF147),"")&amp;IF(J147=10,RANK(L147,$AG$19:$AG$347,0)+COUNTIF($AG$1:AG146,AG147),"")&amp;IF(J147=11,RANK(L147,$AH$19:$AH$347,0)+COUNTIF($AH$1:AH146,AH147),"")</f>
        <v>129</v>
      </c>
      <c r="N147" s="9" t="s">
        <v>365</v>
      </c>
      <c r="Z147" s="10" t="str">
        <f t="shared" si="16"/>
        <v/>
      </c>
      <c r="AA147" s="10" t="str">
        <f t="shared" si="17"/>
        <v/>
      </c>
      <c r="AB147" s="10" t="str">
        <f t="shared" si="18"/>
        <v/>
      </c>
      <c r="AC147" s="10" t="str">
        <f t="shared" si="19"/>
        <v/>
      </c>
      <c r="AD147" s="10" t="str">
        <f t="shared" si="20"/>
        <v/>
      </c>
      <c r="AE147" s="10" t="str">
        <f t="shared" si="21"/>
        <v/>
      </c>
      <c r="AF147" s="10">
        <f t="shared" si="22"/>
        <v>35</v>
      </c>
      <c r="AG147" s="10" t="str">
        <f t="shared" si="23"/>
        <v/>
      </c>
      <c r="AH147" s="10" t="str">
        <f t="shared" si="24"/>
        <v/>
      </c>
      <c r="AI147" s="13" t="str">
        <f t="shared" si="25"/>
        <v>129</v>
      </c>
      <c r="AJ147" s="11">
        <f t="shared" si="26"/>
        <v>129</v>
      </c>
    </row>
    <row r="148" spans="1:36" x14ac:dyDescent="0.25">
      <c r="A148" s="1">
        <v>130</v>
      </c>
      <c r="B148" s="4">
        <v>48</v>
      </c>
      <c r="C148" s="9" t="s">
        <v>742</v>
      </c>
      <c r="D148" s="9" t="s">
        <v>108</v>
      </c>
      <c r="E148" s="9" t="s">
        <v>100</v>
      </c>
      <c r="F148" s="9">
        <v>1882691805</v>
      </c>
      <c r="G148" s="9" t="s">
        <v>28</v>
      </c>
      <c r="H148" s="27"/>
      <c r="I148" s="6">
        <v>9</v>
      </c>
      <c r="J148" s="6">
        <v>9</v>
      </c>
      <c r="K148" s="9">
        <v>14</v>
      </c>
      <c r="L148" s="7">
        <f t="shared" si="27"/>
        <v>35</v>
      </c>
      <c r="M148" s="8" t="str">
        <f>IF(J148=4,RANK(L148,$AA$19:$AA$347,0)+COUNTIF($AA$1:AA147,AA148),"")&amp;IF(J148=5,RANK(L148,$AB$19:$AB$347,0)+COUNTIF($AB$1:AB147,AB148),"")&amp;IF(J148=6,RANK(L148,$AC$19:$AC$347,0)+COUNTIF($AC$1:AC147,AC148),"")&amp;IF(J148=7,RANK(L148,$AD$19:$AD$347,0)+COUNTIF($AD$1:AD147,AD148),"")&amp;IF(J148=8,RANK(L148,$AE$19:$AE$347,0)+COUNTIF($AE$1:AE147,AE148),"")&amp;IF(J148=9,RANK(L148,$AF$19:$AF$347,0)+COUNTIF($AF$1:AF147,AF148),"")&amp;IF(J148=10,RANK(L148,$AG$19:$AG$347,0)+COUNTIF($AG$1:AG147,AG148),"")&amp;IF(J148=11,RANK(L148,$AH$19:$AH$347,0)+COUNTIF($AH$1:AH147,AH148),"")</f>
        <v>130</v>
      </c>
      <c r="N148" s="9" t="s">
        <v>365</v>
      </c>
      <c r="Z148" s="10" t="str">
        <f t="shared" ref="Z148:Z211" si="28">IF(N148="победитель",1+J148,IF(N148="призер",100+J148,""))</f>
        <v/>
      </c>
      <c r="AA148" s="10" t="str">
        <f t="shared" ref="AA148:AA211" si="29">IF(J148=4,L148,"")</f>
        <v/>
      </c>
      <c r="AB148" s="10" t="str">
        <f t="shared" ref="AB148:AB211" si="30">IF(J148=5,L148,"")</f>
        <v/>
      </c>
      <c r="AC148" s="10" t="str">
        <f t="shared" ref="AC148:AC211" si="31">IF(J148=6,L148,"")</f>
        <v/>
      </c>
      <c r="AD148" s="10" t="str">
        <f t="shared" ref="AD148:AD211" si="32">IF(J148=7,L148,"")</f>
        <v/>
      </c>
      <c r="AE148" s="10" t="str">
        <f t="shared" ref="AE148:AE211" si="33">IF(J148=8,L148,"")</f>
        <v/>
      </c>
      <c r="AF148" s="10">
        <f t="shared" ref="AF148:AF211" si="34">IF(J148=9,L148,"")</f>
        <v>35</v>
      </c>
      <c r="AG148" s="10" t="str">
        <f t="shared" ref="AG148:AG211" si="35">IF(J148=10,L148,"")</f>
        <v/>
      </c>
      <c r="AH148" s="10" t="str">
        <f t="shared" ref="AH148:AH211" si="36">IF(J148=11,L148,"")</f>
        <v/>
      </c>
      <c r="AI148" s="13" t="str">
        <f t="shared" ref="AI148:AI211" si="37">IF(J148=4,RANK(L148,$AA$19:$AA$347,0),"")&amp;IF(J148=5,RANK(L148,$AB$19:$AB$347,0),"")&amp;IF(J148=6,RANK(L148,$AC$19:$AC$347,0),"")&amp;IF(J148=7,RANK(L148,$AD$19:$AD$347,0),"")&amp;IF(J148=8,RANK(L148,$AE$19:$AE$347,0),"")&amp;IF(J148=9,RANK(L148,$AF$19:$AF$347,0),"")&amp;IF(J148=10,RANK(L148,$AG$19:$AG$347,0),"")&amp;IF(J148=11,RANK(L148,$AH$19:$AH$347,0),"")</f>
        <v>129</v>
      </c>
      <c r="AJ148" s="11">
        <f t="shared" ref="AJ148:AJ211" si="38">AI148+1-1</f>
        <v>129</v>
      </c>
    </row>
    <row r="149" spans="1:36" x14ac:dyDescent="0.25">
      <c r="A149" s="1">
        <v>131</v>
      </c>
      <c r="B149" s="4">
        <v>48</v>
      </c>
      <c r="C149" s="9" t="s">
        <v>743</v>
      </c>
      <c r="D149" s="9" t="s">
        <v>193</v>
      </c>
      <c r="E149" s="9" t="s">
        <v>133</v>
      </c>
      <c r="F149" s="9">
        <v>2669259812</v>
      </c>
      <c r="G149" s="9" t="s">
        <v>28</v>
      </c>
      <c r="H149" s="27"/>
      <c r="I149" s="6">
        <v>9</v>
      </c>
      <c r="J149" s="6">
        <v>9</v>
      </c>
      <c r="K149" s="9">
        <v>12</v>
      </c>
      <c r="L149" s="7">
        <f t="shared" ref="L149:L212" si="39">K149*100/(IF(J149=$A$8,$H$8,IF(J149=$A$9,$H$9,IF(J149=$A$10,$H$10,IF(J149=$A$11,$H$11,IF(J149=$A$12,$H$12,IF(J149=$A$13,$H$13,IF(J149=$A$14,$H$14,$H$15))))))))</f>
        <v>30</v>
      </c>
      <c r="M149" s="8" t="str">
        <f>IF(J149=4,RANK(L149,$AA$19:$AA$347,0)+COUNTIF($AA$1:AA148,AA149),"")&amp;IF(J149=5,RANK(L149,$AB$19:$AB$347,0)+COUNTIF($AB$1:AB148,AB149),"")&amp;IF(J149=6,RANK(L149,$AC$19:$AC$347,0)+COUNTIF($AC$1:AC148,AC149),"")&amp;IF(J149=7,RANK(L149,$AD$19:$AD$347,0)+COUNTIF($AD$1:AD148,AD149),"")&amp;IF(J149=8,RANK(L149,$AE$19:$AE$347,0)+COUNTIF($AE$1:AE148,AE149),"")&amp;IF(J149=9,RANK(L149,$AF$19:$AF$347,0)+COUNTIF($AF$1:AF148,AF149),"")&amp;IF(J149=10,RANK(L149,$AG$19:$AG$347,0)+COUNTIF($AG$1:AG148,AG149),"")&amp;IF(J149=11,RANK(L149,$AH$19:$AH$347,0)+COUNTIF($AH$1:AH148,AH149),"")</f>
        <v>131</v>
      </c>
      <c r="N149" s="9" t="s">
        <v>365</v>
      </c>
      <c r="Z149" s="10" t="str">
        <f t="shared" si="28"/>
        <v/>
      </c>
      <c r="AA149" s="10" t="str">
        <f t="shared" si="29"/>
        <v/>
      </c>
      <c r="AB149" s="10" t="str">
        <f t="shared" si="30"/>
        <v/>
      </c>
      <c r="AC149" s="10" t="str">
        <f t="shared" si="31"/>
        <v/>
      </c>
      <c r="AD149" s="10" t="str">
        <f t="shared" si="32"/>
        <v/>
      </c>
      <c r="AE149" s="10" t="str">
        <f t="shared" si="33"/>
        <v/>
      </c>
      <c r="AF149" s="10">
        <f t="shared" si="34"/>
        <v>30</v>
      </c>
      <c r="AG149" s="10" t="str">
        <f t="shared" si="35"/>
        <v/>
      </c>
      <c r="AH149" s="10" t="str">
        <f t="shared" si="36"/>
        <v/>
      </c>
      <c r="AI149" s="13" t="str">
        <f t="shared" si="37"/>
        <v>131</v>
      </c>
      <c r="AJ149" s="11">
        <f t="shared" si="38"/>
        <v>131</v>
      </c>
    </row>
    <row r="150" spans="1:36" x14ac:dyDescent="0.25">
      <c r="A150" s="1">
        <v>132</v>
      </c>
      <c r="B150" s="4">
        <v>48</v>
      </c>
      <c r="C150" s="9" t="s">
        <v>744</v>
      </c>
      <c r="D150" s="9" t="s">
        <v>503</v>
      </c>
      <c r="E150" s="9" t="s">
        <v>100</v>
      </c>
      <c r="F150" s="9">
        <v>1744249262</v>
      </c>
      <c r="G150" s="9" t="s">
        <v>28</v>
      </c>
      <c r="H150" s="27"/>
      <c r="I150" s="6">
        <v>9</v>
      </c>
      <c r="J150" s="6">
        <v>9</v>
      </c>
      <c r="K150" s="9">
        <v>12</v>
      </c>
      <c r="L150" s="7">
        <f t="shared" si="39"/>
        <v>30</v>
      </c>
      <c r="M150" s="8" t="str">
        <f>IF(J150=4,RANK(L150,$AA$19:$AA$347,0)+COUNTIF($AA$1:AA149,AA150),"")&amp;IF(J150=5,RANK(L150,$AB$19:$AB$347,0)+COUNTIF($AB$1:AB149,AB150),"")&amp;IF(J150=6,RANK(L150,$AC$19:$AC$347,0)+COUNTIF($AC$1:AC149,AC150),"")&amp;IF(J150=7,RANK(L150,$AD$19:$AD$347,0)+COUNTIF($AD$1:AD149,AD150),"")&amp;IF(J150=8,RANK(L150,$AE$19:$AE$347,0)+COUNTIF($AE$1:AE149,AE150),"")&amp;IF(J150=9,RANK(L150,$AF$19:$AF$347,0)+COUNTIF($AF$1:AF149,AF150),"")&amp;IF(J150=10,RANK(L150,$AG$19:$AG$347,0)+COUNTIF($AG$1:AG149,AG150),"")&amp;IF(J150=11,RANK(L150,$AH$19:$AH$347,0)+COUNTIF($AH$1:AH149,AH150),"")</f>
        <v>132</v>
      </c>
      <c r="N150" s="9" t="s">
        <v>365</v>
      </c>
      <c r="Z150" s="10" t="str">
        <f t="shared" si="28"/>
        <v/>
      </c>
      <c r="AA150" s="10" t="str">
        <f t="shared" si="29"/>
        <v/>
      </c>
      <c r="AB150" s="10" t="str">
        <f t="shared" si="30"/>
        <v/>
      </c>
      <c r="AC150" s="10" t="str">
        <f t="shared" si="31"/>
        <v/>
      </c>
      <c r="AD150" s="10" t="str">
        <f t="shared" si="32"/>
        <v/>
      </c>
      <c r="AE150" s="10" t="str">
        <f t="shared" si="33"/>
        <v/>
      </c>
      <c r="AF150" s="10">
        <f t="shared" si="34"/>
        <v>30</v>
      </c>
      <c r="AG150" s="10" t="str">
        <f t="shared" si="35"/>
        <v/>
      </c>
      <c r="AH150" s="10" t="str">
        <f t="shared" si="36"/>
        <v/>
      </c>
      <c r="AI150" s="13" t="str">
        <f t="shared" si="37"/>
        <v>131</v>
      </c>
      <c r="AJ150" s="11">
        <f t="shared" si="38"/>
        <v>131</v>
      </c>
    </row>
    <row r="151" spans="1:36" x14ac:dyDescent="0.25">
      <c r="A151" s="1">
        <v>133</v>
      </c>
      <c r="B151" s="4">
        <v>48</v>
      </c>
      <c r="C151" s="9" t="s">
        <v>745</v>
      </c>
      <c r="D151" s="9" t="s">
        <v>746</v>
      </c>
      <c r="E151" s="9" t="s">
        <v>377</v>
      </c>
      <c r="F151" s="9">
        <v>866400449</v>
      </c>
      <c r="G151" s="9" t="s">
        <v>32</v>
      </c>
      <c r="H151" s="27"/>
      <c r="I151" s="6">
        <v>9</v>
      </c>
      <c r="J151" s="6">
        <v>9</v>
      </c>
      <c r="K151" s="9">
        <v>12</v>
      </c>
      <c r="L151" s="7">
        <f t="shared" si="39"/>
        <v>30</v>
      </c>
      <c r="M151" s="8" t="str">
        <f>IF(J151=4,RANK(L151,$AA$19:$AA$347,0)+COUNTIF($AA$1:AA150,AA151),"")&amp;IF(J151=5,RANK(L151,$AB$19:$AB$347,0)+COUNTIF($AB$1:AB150,AB151),"")&amp;IF(J151=6,RANK(L151,$AC$19:$AC$347,0)+COUNTIF($AC$1:AC150,AC151),"")&amp;IF(J151=7,RANK(L151,$AD$19:$AD$347,0)+COUNTIF($AD$1:AD150,AD151),"")&amp;IF(J151=8,RANK(L151,$AE$19:$AE$347,0)+COUNTIF($AE$1:AE150,AE151),"")&amp;IF(J151=9,RANK(L151,$AF$19:$AF$347,0)+COUNTIF($AF$1:AF150,AF151),"")&amp;IF(J151=10,RANK(L151,$AG$19:$AG$347,0)+COUNTIF($AG$1:AG150,AG151),"")&amp;IF(J151=11,RANK(L151,$AH$19:$AH$347,0)+COUNTIF($AH$1:AH150,AH151),"")</f>
        <v>133</v>
      </c>
      <c r="N151" s="9" t="s">
        <v>365</v>
      </c>
      <c r="Z151" s="10" t="str">
        <f t="shared" si="28"/>
        <v/>
      </c>
      <c r="AA151" s="10" t="str">
        <f t="shared" si="29"/>
        <v/>
      </c>
      <c r="AB151" s="10" t="str">
        <f t="shared" si="30"/>
        <v/>
      </c>
      <c r="AC151" s="10" t="str">
        <f t="shared" si="31"/>
        <v/>
      </c>
      <c r="AD151" s="10" t="str">
        <f t="shared" si="32"/>
        <v/>
      </c>
      <c r="AE151" s="10" t="str">
        <f t="shared" si="33"/>
        <v/>
      </c>
      <c r="AF151" s="10">
        <f t="shared" si="34"/>
        <v>30</v>
      </c>
      <c r="AG151" s="10" t="str">
        <f t="shared" si="35"/>
        <v/>
      </c>
      <c r="AH151" s="10" t="str">
        <f t="shared" si="36"/>
        <v/>
      </c>
      <c r="AI151" s="13" t="str">
        <f t="shared" si="37"/>
        <v>131</v>
      </c>
      <c r="AJ151" s="11">
        <f t="shared" si="38"/>
        <v>131</v>
      </c>
    </row>
    <row r="152" spans="1:36" x14ac:dyDescent="0.25">
      <c r="A152" s="1">
        <v>134</v>
      </c>
      <c r="B152" s="4">
        <v>48</v>
      </c>
      <c r="C152" s="9" t="s">
        <v>747</v>
      </c>
      <c r="D152" s="9" t="s">
        <v>726</v>
      </c>
      <c r="E152" s="9" t="s">
        <v>37</v>
      </c>
      <c r="F152" s="9">
        <v>2731807553</v>
      </c>
      <c r="G152" s="9" t="s">
        <v>28</v>
      </c>
      <c r="H152" s="27"/>
      <c r="I152" s="6">
        <v>9</v>
      </c>
      <c r="J152" s="6">
        <v>9</v>
      </c>
      <c r="K152" s="9">
        <v>12</v>
      </c>
      <c r="L152" s="7">
        <f t="shared" si="39"/>
        <v>30</v>
      </c>
      <c r="M152" s="8" t="str">
        <f>IF(J152=4,RANK(L152,$AA$19:$AA$347,0)+COUNTIF($AA$1:AA151,AA152),"")&amp;IF(J152=5,RANK(L152,$AB$19:$AB$347,0)+COUNTIF($AB$1:AB151,AB152),"")&amp;IF(J152=6,RANK(L152,$AC$19:$AC$347,0)+COUNTIF($AC$1:AC151,AC152),"")&amp;IF(J152=7,RANK(L152,$AD$19:$AD$347,0)+COUNTIF($AD$1:AD151,AD152),"")&amp;IF(J152=8,RANK(L152,$AE$19:$AE$347,0)+COUNTIF($AE$1:AE151,AE152),"")&amp;IF(J152=9,RANK(L152,$AF$19:$AF$347,0)+COUNTIF($AF$1:AF151,AF152),"")&amp;IF(J152=10,RANK(L152,$AG$19:$AG$347,0)+COUNTIF($AG$1:AG151,AG152),"")&amp;IF(J152=11,RANK(L152,$AH$19:$AH$347,0)+COUNTIF($AH$1:AH151,AH152),"")</f>
        <v>134</v>
      </c>
      <c r="N152" s="9" t="s">
        <v>365</v>
      </c>
      <c r="Z152" s="10" t="str">
        <f t="shared" si="28"/>
        <v/>
      </c>
      <c r="AA152" s="10" t="str">
        <f t="shared" si="29"/>
        <v/>
      </c>
      <c r="AB152" s="10" t="str">
        <f t="shared" si="30"/>
        <v/>
      </c>
      <c r="AC152" s="10" t="str">
        <f t="shared" si="31"/>
        <v/>
      </c>
      <c r="AD152" s="10" t="str">
        <f t="shared" si="32"/>
        <v/>
      </c>
      <c r="AE152" s="10" t="str">
        <f t="shared" si="33"/>
        <v/>
      </c>
      <c r="AF152" s="10">
        <f t="shared" si="34"/>
        <v>30</v>
      </c>
      <c r="AG152" s="10" t="str">
        <f t="shared" si="35"/>
        <v/>
      </c>
      <c r="AH152" s="10" t="str">
        <f t="shared" si="36"/>
        <v/>
      </c>
      <c r="AI152" s="13" t="str">
        <f t="shared" si="37"/>
        <v>131</v>
      </c>
      <c r="AJ152" s="11">
        <f t="shared" si="38"/>
        <v>131</v>
      </c>
    </row>
    <row r="153" spans="1:36" x14ac:dyDescent="0.25">
      <c r="A153" s="1">
        <v>135</v>
      </c>
      <c r="B153" s="4">
        <v>48</v>
      </c>
      <c r="C153" s="9" t="s">
        <v>110</v>
      </c>
      <c r="D153" s="9" t="s">
        <v>68</v>
      </c>
      <c r="E153" s="9" t="s">
        <v>46</v>
      </c>
      <c r="F153" s="9">
        <v>738407969</v>
      </c>
      <c r="G153" s="9" t="s">
        <v>28</v>
      </c>
      <c r="H153" s="27"/>
      <c r="I153" s="6">
        <v>9</v>
      </c>
      <c r="J153" s="6">
        <v>9</v>
      </c>
      <c r="K153" s="9">
        <v>10</v>
      </c>
      <c r="L153" s="7">
        <f t="shared" si="39"/>
        <v>25</v>
      </c>
      <c r="M153" s="8" t="str">
        <f>IF(J153=4,RANK(L153,$AA$19:$AA$347,0)+COUNTIF($AA$1:AA152,AA153),"")&amp;IF(J153=5,RANK(L153,$AB$19:$AB$347,0)+COUNTIF($AB$1:AB152,AB153),"")&amp;IF(J153=6,RANK(L153,$AC$19:$AC$347,0)+COUNTIF($AC$1:AC152,AC153),"")&amp;IF(J153=7,RANK(L153,$AD$19:$AD$347,0)+COUNTIF($AD$1:AD152,AD153),"")&amp;IF(J153=8,RANK(L153,$AE$19:$AE$347,0)+COUNTIF($AE$1:AE152,AE153),"")&amp;IF(J153=9,RANK(L153,$AF$19:$AF$347,0)+COUNTIF($AF$1:AF152,AF153),"")&amp;IF(J153=10,RANK(L153,$AG$19:$AG$347,0)+COUNTIF($AG$1:AG152,AG153),"")&amp;IF(J153=11,RANK(L153,$AH$19:$AH$347,0)+COUNTIF($AH$1:AH152,AH153),"")</f>
        <v>135</v>
      </c>
      <c r="N153" s="9" t="s">
        <v>365</v>
      </c>
      <c r="Z153" s="10" t="str">
        <f t="shared" si="28"/>
        <v/>
      </c>
      <c r="AA153" s="10" t="str">
        <f t="shared" si="29"/>
        <v/>
      </c>
      <c r="AB153" s="10" t="str">
        <f t="shared" si="30"/>
        <v/>
      </c>
      <c r="AC153" s="10" t="str">
        <f t="shared" si="31"/>
        <v/>
      </c>
      <c r="AD153" s="10" t="str">
        <f t="shared" si="32"/>
        <v/>
      </c>
      <c r="AE153" s="10" t="str">
        <f t="shared" si="33"/>
        <v/>
      </c>
      <c r="AF153" s="10">
        <f t="shared" si="34"/>
        <v>25</v>
      </c>
      <c r="AG153" s="10" t="str">
        <f t="shared" si="35"/>
        <v/>
      </c>
      <c r="AH153" s="10" t="str">
        <f t="shared" si="36"/>
        <v/>
      </c>
      <c r="AI153" s="13" t="str">
        <f t="shared" si="37"/>
        <v>135</v>
      </c>
      <c r="AJ153" s="11">
        <f t="shared" si="38"/>
        <v>135</v>
      </c>
    </row>
    <row r="154" spans="1:36" x14ac:dyDescent="0.25">
      <c r="A154" s="1">
        <v>136</v>
      </c>
      <c r="B154" s="4">
        <v>48</v>
      </c>
      <c r="C154" s="9" t="s">
        <v>748</v>
      </c>
      <c r="D154" s="9" t="s">
        <v>92</v>
      </c>
      <c r="E154" s="9" t="s">
        <v>124</v>
      </c>
      <c r="F154" s="9">
        <v>1274756540</v>
      </c>
      <c r="G154" s="9" t="s">
        <v>371</v>
      </c>
      <c r="H154" s="27"/>
      <c r="I154" s="6">
        <v>9</v>
      </c>
      <c r="J154" s="6">
        <v>9</v>
      </c>
      <c r="K154" s="9">
        <v>9</v>
      </c>
      <c r="L154" s="7">
        <f t="shared" si="39"/>
        <v>22.5</v>
      </c>
      <c r="M154" s="8" t="str">
        <f>IF(J154=4,RANK(L154,$AA$19:$AA$347,0)+COUNTIF($AA$1:AA153,AA154),"")&amp;IF(J154=5,RANK(L154,$AB$19:$AB$347,0)+COUNTIF($AB$1:AB153,AB154),"")&amp;IF(J154=6,RANK(L154,$AC$19:$AC$347,0)+COUNTIF($AC$1:AC153,AC154),"")&amp;IF(J154=7,RANK(L154,$AD$19:$AD$347,0)+COUNTIF($AD$1:AD153,AD154),"")&amp;IF(J154=8,RANK(L154,$AE$19:$AE$347,0)+COUNTIF($AE$1:AE153,AE154),"")&amp;IF(J154=9,RANK(L154,$AF$19:$AF$347,0)+COUNTIF($AF$1:AF153,AF154),"")&amp;IF(J154=10,RANK(L154,$AG$19:$AG$347,0)+COUNTIF($AG$1:AG153,AG154),"")&amp;IF(J154=11,RANK(L154,$AH$19:$AH$347,0)+COUNTIF($AH$1:AH153,AH154),"")</f>
        <v>136</v>
      </c>
      <c r="N154" s="9" t="s">
        <v>365</v>
      </c>
      <c r="Z154" s="10" t="str">
        <f t="shared" si="28"/>
        <v/>
      </c>
      <c r="AA154" s="10" t="str">
        <f t="shared" si="29"/>
        <v/>
      </c>
      <c r="AB154" s="10" t="str">
        <f t="shared" si="30"/>
        <v/>
      </c>
      <c r="AC154" s="10" t="str">
        <f t="shared" si="31"/>
        <v/>
      </c>
      <c r="AD154" s="10" t="str">
        <f t="shared" si="32"/>
        <v/>
      </c>
      <c r="AE154" s="10" t="str">
        <f t="shared" si="33"/>
        <v/>
      </c>
      <c r="AF154" s="10">
        <f t="shared" si="34"/>
        <v>22.5</v>
      </c>
      <c r="AG154" s="10" t="str">
        <f t="shared" si="35"/>
        <v/>
      </c>
      <c r="AH154" s="10" t="str">
        <f t="shared" si="36"/>
        <v/>
      </c>
      <c r="AI154" s="13" t="str">
        <f t="shared" si="37"/>
        <v>136</v>
      </c>
      <c r="AJ154" s="11">
        <f t="shared" si="38"/>
        <v>136</v>
      </c>
    </row>
    <row r="155" spans="1:36" x14ac:dyDescent="0.25">
      <c r="A155" s="1">
        <v>137</v>
      </c>
      <c r="B155" s="4">
        <v>48</v>
      </c>
      <c r="C155" s="9" t="s">
        <v>749</v>
      </c>
      <c r="D155" s="9" t="s">
        <v>36</v>
      </c>
      <c r="E155" s="9" t="s">
        <v>31</v>
      </c>
      <c r="F155" s="9">
        <v>3421068615</v>
      </c>
      <c r="G155" s="9" t="s">
        <v>371</v>
      </c>
      <c r="H155" s="27"/>
      <c r="I155" s="6">
        <v>9</v>
      </c>
      <c r="J155" s="6">
        <v>9</v>
      </c>
      <c r="K155" s="9">
        <v>7</v>
      </c>
      <c r="L155" s="7">
        <f t="shared" si="39"/>
        <v>17.5</v>
      </c>
      <c r="M155" s="8" t="str">
        <f>IF(J155=4,RANK(L155,$AA$19:$AA$347,0)+COUNTIF($AA$1:AA154,AA155),"")&amp;IF(J155=5,RANK(L155,$AB$19:$AB$347,0)+COUNTIF($AB$1:AB154,AB155),"")&amp;IF(J155=6,RANK(L155,$AC$19:$AC$347,0)+COUNTIF($AC$1:AC154,AC155),"")&amp;IF(J155=7,RANK(L155,$AD$19:$AD$347,0)+COUNTIF($AD$1:AD154,AD155),"")&amp;IF(J155=8,RANK(L155,$AE$19:$AE$347,0)+COUNTIF($AE$1:AE154,AE155),"")&amp;IF(J155=9,RANK(L155,$AF$19:$AF$347,0)+COUNTIF($AF$1:AF154,AF155),"")&amp;IF(J155=10,RANK(L155,$AG$19:$AG$347,0)+COUNTIF($AG$1:AG154,AG155),"")&amp;IF(J155=11,RANK(L155,$AH$19:$AH$347,0)+COUNTIF($AH$1:AH154,AH155),"")</f>
        <v>137</v>
      </c>
      <c r="N155" s="9" t="s">
        <v>365</v>
      </c>
      <c r="Z155" s="10" t="str">
        <f t="shared" si="28"/>
        <v/>
      </c>
      <c r="AA155" s="10" t="str">
        <f t="shared" si="29"/>
        <v/>
      </c>
      <c r="AB155" s="10" t="str">
        <f t="shared" si="30"/>
        <v/>
      </c>
      <c r="AC155" s="10" t="str">
        <f t="shared" si="31"/>
        <v/>
      </c>
      <c r="AD155" s="10" t="str">
        <f t="shared" si="32"/>
        <v/>
      </c>
      <c r="AE155" s="10" t="str">
        <f t="shared" si="33"/>
        <v/>
      </c>
      <c r="AF155" s="10">
        <f t="shared" si="34"/>
        <v>17.5</v>
      </c>
      <c r="AG155" s="10" t="str">
        <f t="shared" si="35"/>
        <v/>
      </c>
      <c r="AH155" s="10" t="str">
        <f t="shared" si="36"/>
        <v/>
      </c>
      <c r="AI155" s="13" t="str">
        <f t="shared" si="37"/>
        <v>137</v>
      </c>
      <c r="AJ155" s="11">
        <f t="shared" si="38"/>
        <v>137</v>
      </c>
    </row>
    <row r="156" spans="1:36" x14ac:dyDescent="0.25">
      <c r="A156" s="1">
        <v>138</v>
      </c>
      <c r="B156" s="4">
        <v>48</v>
      </c>
      <c r="C156" s="9" t="s">
        <v>750</v>
      </c>
      <c r="D156" s="9" t="s">
        <v>115</v>
      </c>
      <c r="E156" s="9" t="s">
        <v>48</v>
      </c>
      <c r="F156" s="9">
        <v>1842048693</v>
      </c>
      <c r="G156" s="9" t="s">
        <v>371</v>
      </c>
      <c r="H156" s="27"/>
      <c r="I156" s="6">
        <v>9</v>
      </c>
      <c r="J156" s="6">
        <v>9</v>
      </c>
      <c r="K156" s="9">
        <v>6</v>
      </c>
      <c r="L156" s="7">
        <f t="shared" si="39"/>
        <v>15</v>
      </c>
      <c r="M156" s="8" t="str">
        <f>IF(J156=4,RANK(L156,$AA$19:$AA$347,0)+COUNTIF($AA$1:AA155,AA156),"")&amp;IF(J156=5,RANK(L156,$AB$19:$AB$347,0)+COUNTIF($AB$1:AB155,AB156),"")&amp;IF(J156=6,RANK(L156,$AC$19:$AC$347,0)+COUNTIF($AC$1:AC155,AC156),"")&amp;IF(J156=7,RANK(L156,$AD$19:$AD$347,0)+COUNTIF($AD$1:AD155,AD156),"")&amp;IF(J156=8,RANK(L156,$AE$19:$AE$347,0)+COUNTIF($AE$1:AE155,AE156),"")&amp;IF(J156=9,RANK(L156,$AF$19:$AF$347,0)+COUNTIF($AF$1:AF155,AF156),"")&amp;IF(J156=10,RANK(L156,$AG$19:$AG$347,0)+COUNTIF($AG$1:AG155,AG156),"")&amp;IF(J156=11,RANK(L156,$AH$19:$AH$347,0)+COUNTIF($AH$1:AH155,AH156),"")</f>
        <v>138</v>
      </c>
      <c r="N156" s="9" t="s">
        <v>365</v>
      </c>
      <c r="Z156" s="10" t="str">
        <f t="shared" si="28"/>
        <v/>
      </c>
      <c r="AA156" s="10" t="str">
        <f t="shared" si="29"/>
        <v/>
      </c>
      <c r="AB156" s="10" t="str">
        <f t="shared" si="30"/>
        <v/>
      </c>
      <c r="AC156" s="10" t="str">
        <f t="shared" si="31"/>
        <v/>
      </c>
      <c r="AD156" s="10" t="str">
        <f t="shared" si="32"/>
        <v/>
      </c>
      <c r="AE156" s="10" t="str">
        <f t="shared" si="33"/>
        <v/>
      </c>
      <c r="AF156" s="10">
        <f t="shared" si="34"/>
        <v>15</v>
      </c>
      <c r="AG156" s="10" t="str">
        <f t="shared" si="35"/>
        <v/>
      </c>
      <c r="AH156" s="10" t="str">
        <f t="shared" si="36"/>
        <v/>
      </c>
      <c r="AI156" s="13" t="str">
        <f t="shared" si="37"/>
        <v>138</v>
      </c>
      <c r="AJ156" s="11">
        <f t="shared" si="38"/>
        <v>138</v>
      </c>
    </row>
    <row r="157" spans="1:36" x14ac:dyDescent="0.25">
      <c r="A157" s="1">
        <v>139</v>
      </c>
      <c r="B157" s="4">
        <v>48</v>
      </c>
      <c r="C157" s="9" t="s">
        <v>751</v>
      </c>
      <c r="D157" s="9" t="s">
        <v>154</v>
      </c>
      <c r="E157" s="9" t="s">
        <v>133</v>
      </c>
      <c r="F157" s="9">
        <v>777772902</v>
      </c>
      <c r="G157" s="9" t="s">
        <v>299</v>
      </c>
      <c r="H157" s="27"/>
      <c r="I157" s="6">
        <v>9</v>
      </c>
      <c r="J157" s="6">
        <v>9</v>
      </c>
      <c r="K157" s="27"/>
      <c r="L157" s="7">
        <f t="shared" si="39"/>
        <v>0</v>
      </c>
      <c r="M157" s="8" t="str">
        <f>IF(J157=4,RANK(L157,$AA$19:$AA$347,0)+COUNTIF($AA$1:AA156,AA157),"")&amp;IF(J157=5,RANK(L157,$AB$19:$AB$347,0)+COUNTIF($AB$1:AB156,AB157),"")&amp;IF(J157=6,RANK(L157,$AC$19:$AC$347,0)+COUNTIF($AC$1:AC156,AC157),"")&amp;IF(J157=7,RANK(L157,$AD$19:$AD$347,0)+COUNTIF($AD$1:AD156,AD157),"")&amp;IF(J157=8,RANK(L157,$AE$19:$AE$347,0)+COUNTIF($AE$1:AE156,AE157),"")&amp;IF(J157=9,RANK(L157,$AF$19:$AF$347,0)+COUNTIF($AF$1:AF156,AF157),"")&amp;IF(J157=10,RANK(L157,$AG$19:$AG$347,0)+COUNTIF($AG$1:AG156,AG157),"")&amp;IF(J157=11,RANK(L157,$AH$19:$AH$347,0)+COUNTIF($AH$1:AH156,AH157),"")</f>
        <v>139</v>
      </c>
      <c r="N157" s="9" t="s">
        <v>366</v>
      </c>
      <c r="Z157" s="10" t="str">
        <f t="shared" si="28"/>
        <v/>
      </c>
      <c r="AA157" s="10" t="str">
        <f t="shared" si="29"/>
        <v/>
      </c>
      <c r="AB157" s="10" t="str">
        <f t="shared" si="30"/>
        <v/>
      </c>
      <c r="AC157" s="10" t="str">
        <f t="shared" si="31"/>
        <v/>
      </c>
      <c r="AD157" s="10" t="str">
        <f t="shared" si="32"/>
        <v/>
      </c>
      <c r="AE157" s="10" t="str">
        <f t="shared" si="33"/>
        <v/>
      </c>
      <c r="AF157" s="10">
        <f t="shared" si="34"/>
        <v>0</v>
      </c>
      <c r="AG157" s="10" t="str">
        <f t="shared" si="35"/>
        <v/>
      </c>
      <c r="AH157" s="10" t="str">
        <f t="shared" si="36"/>
        <v/>
      </c>
      <c r="AI157" s="13" t="str">
        <f t="shared" si="37"/>
        <v>139</v>
      </c>
      <c r="AJ157" s="11">
        <f t="shared" si="38"/>
        <v>139</v>
      </c>
    </row>
    <row r="158" spans="1:36" x14ac:dyDescent="0.25">
      <c r="A158" s="1">
        <v>140</v>
      </c>
      <c r="B158" s="4">
        <v>48</v>
      </c>
      <c r="C158" s="9" t="s">
        <v>752</v>
      </c>
      <c r="D158" s="9" t="s">
        <v>68</v>
      </c>
      <c r="E158" s="9" t="s">
        <v>753</v>
      </c>
      <c r="F158" s="9">
        <v>315141507</v>
      </c>
      <c r="G158" s="9" t="s">
        <v>299</v>
      </c>
      <c r="H158" s="27"/>
      <c r="I158" s="6">
        <v>9</v>
      </c>
      <c r="J158" s="6">
        <v>9</v>
      </c>
      <c r="K158" s="27"/>
      <c r="L158" s="7">
        <f t="shared" si="39"/>
        <v>0</v>
      </c>
      <c r="M158" s="8" t="str">
        <f>IF(J158=4,RANK(L158,$AA$19:$AA$347,0)+COUNTIF($AA$1:AA157,AA158),"")&amp;IF(J158=5,RANK(L158,$AB$19:$AB$347,0)+COUNTIF($AB$1:AB157,AB158),"")&amp;IF(J158=6,RANK(L158,$AC$19:$AC$347,0)+COUNTIF($AC$1:AC157,AC158),"")&amp;IF(J158=7,RANK(L158,$AD$19:$AD$347,0)+COUNTIF($AD$1:AD157,AD158),"")&amp;IF(J158=8,RANK(L158,$AE$19:$AE$347,0)+COUNTIF($AE$1:AE157,AE158),"")&amp;IF(J158=9,RANK(L158,$AF$19:$AF$347,0)+COUNTIF($AF$1:AF157,AF158),"")&amp;IF(J158=10,RANK(L158,$AG$19:$AG$347,0)+COUNTIF($AG$1:AG157,AG158),"")&amp;IF(J158=11,RANK(L158,$AH$19:$AH$347,0)+COUNTIF($AH$1:AH157,AH158),"")</f>
        <v>140</v>
      </c>
      <c r="N158" s="9" t="s">
        <v>366</v>
      </c>
      <c r="Z158" s="10" t="str">
        <f t="shared" si="28"/>
        <v/>
      </c>
      <c r="AA158" s="10" t="str">
        <f t="shared" si="29"/>
        <v/>
      </c>
      <c r="AB158" s="10" t="str">
        <f t="shared" si="30"/>
        <v/>
      </c>
      <c r="AC158" s="10" t="str">
        <f t="shared" si="31"/>
        <v/>
      </c>
      <c r="AD158" s="10" t="str">
        <f t="shared" si="32"/>
        <v/>
      </c>
      <c r="AE158" s="10" t="str">
        <f t="shared" si="33"/>
        <v/>
      </c>
      <c r="AF158" s="10">
        <f t="shared" si="34"/>
        <v>0</v>
      </c>
      <c r="AG158" s="10" t="str">
        <f t="shared" si="35"/>
        <v/>
      </c>
      <c r="AH158" s="10" t="str">
        <f t="shared" si="36"/>
        <v/>
      </c>
      <c r="AI158" s="13" t="str">
        <f t="shared" si="37"/>
        <v>139</v>
      </c>
      <c r="AJ158" s="11">
        <f t="shared" si="38"/>
        <v>139</v>
      </c>
    </row>
    <row r="159" spans="1:36" x14ac:dyDescent="0.25">
      <c r="A159" s="1">
        <v>141</v>
      </c>
      <c r="B159" s="4">
        <v>48</v>
      </c>
      <c r="C159" s="9" t="s">
        <v>754</v>
      </c>
      <c r="D159" s="9" t="s">
        <v>113</v>
      </c>
      <c r="E159" s="9" t="s">
        <v>37</v>
      </c>
      <c r="F159" s="9">
        <v>3699968909</v>
      </c>
      <c r="G159" s="9" t="s">
        <v>287</v>
      </c>
      <c r="H159" s="27"/>
      <c r="I159" s="6">
        <v>9</v>
      </c>
      <c r="J159" s="6">
        <v>9</v>
      </c>
      <c r="K159" s="27"/>
      <c r="L159" s="7">
        <f t="shared" si="39"/>
        <v>0</v>
      </c>
      <c r="M159" s="8" t="str">
        <f>IF(J159=4,RANK(L159,$AA$19:$AA$347,0)+COUNTIF($AA$1:AA158,AA159),"")&amp;IF(J159=5,RANK(L159,$AB$19:$AB$347,0)+COUNTIF($AB$1:AB158,AB159),"")&amp;IF(J159=6,RANK(L159,$AC$19:$AC$347,0)+COUNTIF($AC$1:AC158,AC159),"")&amp;IF(J159=7,RANK(L159,$AD$19:$AD$347,0)+COUNTIF($AD$1:AD158,AD159),"")&amp;IF(J159=8,RANK(L159,$AE$19:$AE$347,0)+COUNTIF($AE$1:AE158,AE159),"")&amp;IF(J159=9,RANK(L159,$AF$19:$AF$347,0)+COUNTIF($AF$1:AF158,AF159),"")&amp;IF(J159=10,RANK(L159,$AG$19:$AG$347,0)+COUNTIF($AG$1:AG158,AG159),"")&amp;IF(J159=11,RANK(L159,$AH$19:$AH$347,0)+COUNTIF($AH$1:AH158,AH159),"")</f>
        <v>141</v>
      </c>
      <c r="N159" s="9" t="s">
        <v>366</v>
      </c>
      <c r="Z159" s="10" t="str">
        <f t="shared" si="28"/>
        <v/>
      </c>
      <c r="AA159" s="10" t="str">
        <f t="shared" si="29"/>
        <v/>
      </c>
      <c r="AB159" s="10" t="str">
        <f t="shared" si="30"/>
        <v/>
      </c>
      <c r="AC159" s="10" t="str">
        <f t="shared" si="31"/>
        <v/>
      </c>
      <c r="AD159" s="10" t="str">
        <f t="shared" si="32"/>
        <v/>
      </c>
      <c r="AE159" s="10" t="str">
        <f t="shared" si="33"/>
        <v/>
      </c>
      <c r="AF159" s="10">
        <f t="shared" si="34"/>
        <v>0</v>
      </c>
      <c r="AG159" s="10" t="str">
        <f t="shared" si="35"/>
        <v/>
      </c>
      <c r="AH159" s="10" t="str">
        <f t="shared" si="36"/>
        <v/>
      </c>
      <c r="AI159" s="13" t="str">
        <f t="shared" si="37"/>
        <v>139</v>
      </c>
      <c r="AJ159" s="11">
        <f t="shared" si="38"/>
        <v>139</v>
      </c>
    </row>
    <row r="160" spans="1:36" x14ac:dyDescent="0.25">
      <c r="A160" s="1">
        <v>142</v>
      </c>
      <c r="B160" s="4">
        <v>48</v>
      </c>
      <c r="C160" s="9" t="s">
        <v>755</v>
      </c>
      <c r="D160" s="9" t="s">
        <v>184</v>
      </c>
      <c r="E160" s="9" t="s">
        <v>93</v>
      </c>
      <c r="F160" s="9">
        <v>1884561516</v>
      </c>
      <c r="G160" s="9" t="s">
        <v>299</v>
      </c>
      <c r="H160" s="27"/>
      <c r="I160" s="6">
        <v>9</v>
      </c>
      <c r="J160" s="6">
        <v>9</v>
      </c>
      <c r="K160" s="27"/>
      <c r="L160" s="7">
        <f t="shared" si="39"/>
        <v>0</v>
      </c>
      <c r="M160" s="8" t="str">
        <f>IF(J160=4,RANK(L160,$AA$19:$AA$347,0)+COUNTIF($AA$1:AA159,AA160),"")&amp;IF(J160=5,RANK(L160,$AB$19:$AB$347,0)+COUNTIF($AB$1:AB159,AB160),"")&amp;IF(J160=6,RANK(L160,$AC$19:$AC$347,0)+COUNTIF($AC$1:AC159,AC160),"")&amp;IF(J160=7,RANK(L160,$AD$19:$AD$347,0)+COUNTIF($AD$1:AD159,AD160),"")&amp;IF(J160=8,RANK(L160,$AE$19:$AE$347,0)+COUNTIF($AE$1:AE159,AE160),"")&amp;IF(J160=9,RANK(L160,$AF$19:$AF$347,0)+COUNTIF($AF$1:AF159,AF160),"")&amp;IF(J160=10,RANK(L160,$AG$19:$AG$347,0)+COUNTIF($AG$1:AG159,AG160),"")&amp;IF(J160=11,RANK(L160,$AH$19:$AH$347,0)+COUNTIF($AH$1:AH159,AH160),"")</f>
        <v>142</v>
      </c>
      <c r="N160" s="9" t="s">
        <v>366</v>
      </c>
      <c r="Z160" s="10" t="str">
        <f t="shared" si="28"/>
        <v/>
      </c>
      <c r="AA160" s="10" t="str">
        <f t="shared" si="29"/>
        <v/>
      </c>
      <c r="AB160" s="10" t="str">
        <f t="shared" si="30"/>
        <v/>
      </c>
      <c r="AC160" s="10" t="str">
        <f t="shared" si="31"/>
        <v/>
      </c>
      <c r="AD160" s="10" t="str">
        <f t="shared" si="32"/>
        <v/>
      </c>
      <c r="AE160" s="10" t="str">
        <f t="shared" si="33"/>
        <v/>
      </c>
      <c r="AF160" s="10">
        <f t="shared" si="34"/>
        <v>0</v>
      </c>
      <c r="AG160" s="10" t="str">
        <f t="shared" si="35"/>
        <v/>
      </c>
      <c r="AH160" s="10" t="str">
        <f t="shared" si="36"/>
        <v/>
      </c>
      <c r="AI160" s="13" t="str">
        <f t="shared" si="37"/>
        <v>139</v>
      </c>
      <c r="AJ160" s="11">
        <f t="shared" si="38"/>
        <v>139</v>
      </c>
    </row>
    <row r="161" spans="1:36" x14ac:dyDescent="0.25">
      <c r="A161" s="1">
        <v>143</v>
      </c>
      <c r="B161" s="4">
        <v>48</v>
      </c>
      <c r="C161" s="9" t="s">
        <v>756</v>
      </c>
      <c r="D161" s="9" t="s">
        <v>39</v>
      </c>
      <c r="E161" s="9" t="s">
        <v>34</v>
      </c>
      <c r="F161" s="9">
        <v>1166039607</v>
      </c>
      <c r="G161" s="9" t="s">
        <v>287</v>
      </c>
      <c r="H161" s="27"/>
      <c r="I161" s="6">
        <v>9</v>
      </c>
      <c r="J161" s="6">
        <v>9</v>
      </c>
      <c r="K161" s="27"/>
      <c r="L161" s="7">
        <f t="shared" si="39"/>
        <v>0</v>
      </c>
      <c r="M161" s="8" t="str">
        <f>IF(J161=4,RANK(L161,$AA$19:$AA$347,0)+COUNTIF($AA$1:AA160,AA161),"")&amp;IF(J161=5,RANK(L161,$AB$19:$AB$347,0)+COUNTIF($AB$1:AB160,AB161),"")&amp;IF(J161=6,RANK(L161,$AC$19:$AC$347,0)+COUNTIF($AC$1:AC160,AC161),"")&amp;IF(J161=7,RANK(L161,$AD$19:$AD$347,0)+COUNTIF($AD$1:AD160,AD161),"")&amp;IF(J161=8,RANK(L161,$AE$19:$AE$347,0)+COUNTIF($AE$1:AE160,AE161),"")&amp;IF(J161=9,RANK(L161,$AF$19:$AF$347,0)+COUNTIF($AF$1:AF160,AF161),"")&amp;IF(J161=10,RANK(L161,$AG$19:$AG$347,0)+COUNTIF($AG$1:AG160,AG161),"")&amp;IF(J161=11,RANK(L161,$AH$19:$AH$347,0)+COUNTIF($AH$1:AH160,AH161),"")</f>
        <v>143</v>
      </c>
      <c r="N161" s="9" t="s">
        <v>366</v>
      </c>
      <c r="Z161" s="10" t="str">
        <f t="shared" si="28"/>
        <v/>
      </c>
      <c r="AA161" s="10" t="str">
        <f t="shared" si="29"/>
        <v/>
      </c>
      <c r="AB161" s="10" t="str">
        <f t="shared" si="30"/>
        <v/>
      </c>
      <c r="AC161" s="10" t="str">
        <f t="shared" si="31"/>
        <v/>
      </c>
      <c r="AD161" s="10" t="str">
        <f t="shared" si="32"/>
        <v/>
      </c>
      <c r="AE161" s="10" t="str">
        <f t="shared" si="33"/>
        <v/>
      </c>
      <c r="AF161" s="10">
        <f t="shared" si="34"/>
        <v>0</v>
      </c>
      <c r="AG161" s="10" t="str">
        <f t="shared" si="35"/>
        <v/>
      </c>
      <c r="AH161" s="10" t="str">
        <f t="shared" si="36"/>
        <v/>
      </c>
      <c r="AI161" s="13" t="str">
        <f t="shared" si="37"/>
        <v>139</v>
      </c>
      <c r="AJ161" s="11">
        <f t="shared" si="38"/>
        <v>139</v>
      </c>
    </row>
    <row r="162" spans="1:36" x14ac:dyDescent="0.25">
      <c r="A162" s="1">
        <v>144</v>
      </c>
      <c r="B162" s="4">
        <v>48</v>
      </c>
      <c r="C162" s="9" t="s">
        <v>757</v>
      </c>
      <c r="D162" s="9" t="s">
        <v>154</v>
      </c>
      <c r="E162" s="9" t="s">
        <v>80</v>
      </c>
      <c r="F162" s="9">
        <v>731794687</v>
      </c>
      <c r="G162" s="9" t="s">
        <v>299</v>
      </c>
      <c r="H162" s="27"/>
      <c r="I162" s="6">
        <v>9</v>
      </c>
      <c r="J162" s="6">
        <v>9</v>
      </c>
      <c r="K162" s="27"/>
      <c r="L162" s="7">
        <f t="shared" si="39"/>
        <v>0</v>
      </c>
      <c r="M162" s="8" t="str">
        <f>IF(J162=4,RANK(L162,$AA$19:$AA$347,0)+COUNTIF($AA$1:AA161,AA162),"")&amp;IF(J162=5,RANK(L162,$AB$19:$AB$347,0)+COUNTIF($AB$1:AB161,AB162),"")&amp;IF(J162=6,RANK(L162,$AC$19:$AC$347,0)+COUNTIF($AC$1:AC161,AC162),"")&amp;IF(J162=7,RANK(L162,$AD$19:$AD$347,0)+COUNTIF($AD$1:AD161,AD162),"")&amp;IF(J162=8,RANK(L162,$AE$19:$AE$347,0)+COUNTIF($AE$1:AE161,AE162),"")&amp;IF(J162=9,RANK(L162,$AF$19:$AF$347,0)+COUNTIF($AF$1:AF161,AF162),"")&amp;IF(J162=10,RANK(L162,$AG$19:$AG$347,0)+COUNTIF($AG$1:AG161,AG162),"")&amp;IF(J162=11,RANK(L162,$AH$19:$AH$347,0)+COUNTIF($AH$1:AH161,AH162),"")</f>
        <v>144</v>
      </c>
      <c r="N162" s="9" t="s">
        <v>366</v>
      </c>
      <c r="Z162" s="10" t="str">
        <f t="shared" si="28"/>
        <v/>
      </c>
      <c r="AA162" s="10" t="str">
        <f t="shared" si="29"/>
        <v/>
      </c>
      <c r="AB162" s="10" t="str">
        <f t="shared" si="30"/>
        <v/>
      </c>
      <c r="AC162" s="10" t="str">
        <f t="shared" si="31"/>
        <v/>
      </c>
      <c r="AD162" s="10" t="str">
        <f t="shared" si="32"/>
        <v/>
      </c>
      <c r="AE162" s="10" t="str">
        <f t="shared" si="33"/>
        <v/>
      </c>
      <c r="AF162" s="10">
        <f t="shared" si="34"/>
        <v>0</v>
      </c>
      <c r="AG162" s="10" t="str">
        <f t="shared" si="35"/>
        <v/>
      </c>
      <c r="AH162" s="10" t="str">
        <f t="shared" si="36"/>
        <v/>
      </c>
      <c r="AI162" s="13" t="str">
        <f t="shared" si="37"/>
        <v>139</v>
      </c>
      <c r="AJ162" s="11">
        <f t="shared" si="38"/>
        <v>139</v>
      </c>
    </row>
    <row r="163" spans="1:36" x14ac:dyDescent="0.25">
      <c r="A163" s="1">
        <v>145</v>
      </c>
      <c r="B163" s="4">
        <v>48</v>
      </c>
      <c r="C163" s="9" t="s">
        <v>757</v>
      </c>
      <c r="D163" s="9" t="s">
        <v>97</v>
      </c>
      <c r="E163" s="9" t="s">
        <v>80</v>
      </c>
      <c r="F163" s="9">
        <v>2388299696</v>
      </c>
      <c r="G163" s="9" t="s">
        <v>299</v>
      </c>
      <c r="H163" s="27"/>
      <c r="I163" s="6">
        <v>9</v>
      </c>
      <c r="J163" s="6">
        <v>9</v>
      </c>
      <c r="K163" s="27"/>
      <c r="L163" s="7">
        <f t="shared" si="39"/>
        <v>0</v>
      </c>
      <c r="M163" s="8" t="str">
        <f>IF(J163=4,RANK(L163,$AA$19:$AA$347,0)+COUNTIF($AA$1:AA162,AA163),"")&amp;IF(J163=5,RANK(L163,$AB$19:$AB$347,0)+COUNTIF($AB$1:AB162,AB163),"")&amp;IF(J163=6,RANK(L163,$AC$19:$AC$347,0)+COUNTIF($AC$1:AC162,AC163),"")&amp;IF(J163=7,RANK(L163,$AD$19:$AD$347,0)+COUNTIF($AD$1:AD162,AD163),"")&amp;IF(J163=8,RANK(L163,$AE$19:$AE$347,0)+COUNTIF($AE$1:AE162,AE163),"")&amp;IF(J163=9,RANK(L163,$AF$19:$AF$347,0)+COUNTIF($AF$1:AF162,AF163),"")&amp;IF(J163=10,RANK(L163,$AG$19:$AG$347,0)+COUNTIF($AG$1:AG162,AG163),"")&amp;IF(J163=11,RANK(L163,$AH$19:$AH$347,0)+COUNTIF($AH$1:AH162,AH163),"")</f>
        <v>145</v>
      </c>
      <c r="N163" s="9" t="s">
        <v>366</v>
      </c>
      <c r="Z163" s="10" t="str">
        <f t="shared" si="28"/>
        <v/>
      </c>
      <c r="AA163" s="10" t="str">
        <f t="shared" si="29"/>
        <v/>
      </c>
      <c r="AB163" s="10" t="str">
        <f t="shared" si="30"/>
        <v/>
      </c>
      <c r="AC163" s="10" t="str">
        <f t="shared" si="31"/>
        <v/>
      </c>
      <c r="AD163" s="10" t="str">
        <f t="shared" si="32"/>
        <v/>
      </c>
      <c r="AE163" s="10" t="str">
        <f t="shared" si="33"/>
        <v/>
      </c>
      <c r="AF163" s="10">
        <f t="shared" si="34"/>
        <v>0</v>
      </c>
      <c r="AG163" s="10" t="str">
        <f t="shared" si="35"/>
        <v/>
      </c>
      <c r="AH163" s="10" t="str">
        <f t="shared" si="36"/>
        <v/>
      </c>
      <c r="AI163" s="13" t="str">
        <f t="shared" si="37"/>
        <v>139</v>
      </c>
      <c r="AJ163" s="11">
        <f t="shared" si="38"/>
        <v>139</v>
      </c>
    </row>
    <row r="164" spans="1:36" x14ac:dyDescent="0.25">
      <c r="A164" s="1">
        <v>146</v>
      </c>
      <c r="B164" s="4">
        <v>48</v>
      </c>
      <c r="C164" s="9" t="s">
        <v>758</v>
      </c>
      <c r="D164" s="9" t="s">
        <v>184</v>
      </c>
      <c r="E164" s="9" t="s">
        <v>71</v>
      </c>
      <c r="F164" s="9">
        <v>1107961347</v>
      </c>
      <c r="G164" s="9" t="s">
        <v>287</v>
      </c>
      <c r="H164" s="27"/>
      <c r="I164" s="6">
        <v>9</v>
      </c>
      <c r="J164" s="6">
        <v>9</v>
      </c>
      <c r="K164" s="27"/>
      <c r="L164" s="7">
        <f t="shared" si="39"/>
        <v>0</v>
      </c>
      <c r="M164" s="8" t="str">
        <f>IF(J164=4,RANK(L164,$AA$19:$AA$347,0)+COUNTIF($AA$1:AA163,AA164),"")&amp;IF(J164=5,RANK(L164,$AB$19:$AB$347,0)+COUNTIF($AB$1:AB163,AB164),"")&amp;IF(J164=6,RANK(L164,$AC$19:$AC$347,0)+COUNTIF($AC$1:AC163,AC164),"")&amp;IF(J164=7,RANK(L164,$AD$19:$AD$347,0)+COUNTIF($AD$1:AD163,AD164),"")&amp;IF(J164=8,RANK(L164,$AE$19:$AE$347,0)+COUNTIF($AE$1:AE163,AE164),"")&amp;IF(J164=9,RANK(L164,$AF$19:$AF$347,0)+COUNTIF($AF$1:AF163,AF164),"")&amp;IF(J164=10,RANK(L164,$AG$19:$AG$347,0)+COUNTIF($AG$1:AG163,AG164),"")&amp;IF(J164=11,RANK(L164,$AH$19:$AH$347,0)+COUNTIF($AH$1:AH163,AH164),"")</f>
        <v>146</v>
      </c>
      <c r="N164" s="9" t="s">
        <v>366</v>
      </c>
      <c r="Z164" s="10" t="str">
        <f t="shared" si="28"/>
        <v/>
      </c>
      <c r="AA164" s="10" t="str">
        <f t="shared" si="29"/>
        <v/>
      </c>
      <c r="AB164" s="10" t="str">
        <f t="shared" si="30"/>
        <v/>
      </c>
      <c r="AC164" s="10" t="str">
        <f t="shared" si="31"/>
        <v/>
      </c>
      <c r="AD164" s="10" t="str">
        <f t="shared" si="32"/>
        <v/>
      </c>
      <c r="AE164" s="10" t="str">
        <f t="shared" si="33"/>
        <v/>
      </c>
      <c r="AF164" s="10">
        <f t="shared" si="34"/>
        <v>0</v>
      </c>
      <c r="AG164" s="10" t="str">
        <f t="shared" si="35"/>
        <v/>
      </c>
      <c r="AH164" s="10" t="str">
        <f t="shared" si="36"/>
        <v/>
      </c>
      <c r="AI164" s="13" t="str">
        <f t="shared" si="37"/>
        <v>139</v>
      </c>
      <c r="AJ164" s="11">
        <f t="shared" si="38"/>
        <v>139</v>
      </c>
    </row>
    <row r="165" spans="1:36" x14ac:dyDescent="0.25">
      <c r="A165" s="1">
        <v>147</v>
      </c>
      <c r="B165" s="4">
        <v>48</v>
      </c>
      <c r="C165" s="9" t="s">
        <v>759</v>
      </c>
      <c r="D165" s="9" t="s">
        <v>680</v>
      </c>
      <c r="E165" s="9" t="s">
        <v>327</v>
      </c>
      <c r="F165" s="9">
        <v>2885961519</v>
      </c>
      <c r="G165" s="9" t="s">
        <v>287</v>
      </c>
      <c r="H165" s="27"/>
      <c r="I165" s="6">
        <v>9</v>
      </c>
      <c r="J165" s="6">
        <v>9</v>
      </c>
      <c r="K165" s="27"/>
      <c r="L165" s="7">
        <f t="shared" si="39"/>
        <v>0</v>
      </c>
      <c r="M165" s="8" t="str">
        <f>IF(J165=4,RANK(L165,$AA$19:$AA$347,0)+COUNTIF($AA$1:AA164,AA165),"")&amp;IF(J165=5,RANK(L165,$AB$19:$AB$347,0)+COUNTIF($AB$1:AB164,AB165),"")&amp;IF(J165=6,RANK(L165,$AC$19:$AC$347,0)+COUNTIF($AC$1:AC164,AC165),"")&amp;IF(J165=7,RANK(L165,$AD$19:$AD$347,0)+COUNTIF($AD$1:AD164,AD165),"")&amp;IF(J165=8,RANK(L165,$AE$19:$AE$347,0)+COUNTIF($AE$1:AE164,AE165),"")&amp;IF(J165=9,RANK(L165,$AF$19:$AF$347,0)+COUNTIF($AF$1:AF164,AF165),"")&amp;IF(J165=10,RANK(L165,$AG$19:$AG$347,0)+COUNTIF($AG$1:AG164,AG165),"")&amp;IF(J165=11,RANK(L165,$AH$19:$AH$347,0)+COUNTIF($AH$1:AH164,AH165),"")</f>
        <v>147</v>
      </c>
      <c r="N165" s="9" t="s">
        <v>366</v>
      </c>
      <c r="Z165" s="10" t="str">
        <f t="shared" si="28"/>
        <v/>
      </c>
      <c r="AA165" s="10" t="str">
        <f t="shared" si="29"/>
        <v/>
      </c>
      <c r="AB165" s="10" t="str">
        <f t="shared" si="30"/>
        <v/>
      </c>
      <c r="AC165" s="10" t="str">
        <f t="shared" si="31"/>
        <v/>
      </c>
      <c r="AD165" s="10" t="str">
        <f t="shared" si="32"/>
        <v/>
      </c>
      <c r="AE165" s="10" t="str">
        <f t="shared" si="33"/>
        <v/>
      </c>
      <c r="AF165" s="10">
        <f t="shared" si="34"/>
        <v>0</v>
      </c>
      <c r="AG165" s="10" t="str">
        <f t="shared" si="35"/>
        <v/>
      </c>
      <c r="AH165" s="10" t="str">
        <f t="shared" si="36"/>
        <v/>
      </c>
      <c r="AI165" s="13" t="str">
        <f t="shared" si="37"/>
        <v>139</v>
      </c>
      <c r="AJ165" s="11">
        <f t="shared" si="38"/>
        <v>139</v>
      </c>
    </row>
    <row r="166" spans="1:36" x14ac:dyDescent="0.25">
      <c r="A166" s="1">
        <v>148</v>
      </c>
      <c r="B166" s="4">
        <v>48</v>
      </c>
      <c r="C166" s="9" t="s">
        <v>760</v>
      </c>
      <c r="D166" s="9" t="s">
        <v>163</v>
      </c>
      <c r="E166" s="9" t="s">
        <v>761</v>
      </c>
      <c r="F166" s="9">
        <v>2101944486</v>
      </c>
      <c r="G166" s="9" t="s">
        <v>299</v>
      </c>
      <c r="H166" s="27"/>
      <c r="I166" s="6">
        <v>9</v>
      </c>
      <c r="J166" s="6">
        <v>9</v>
      </c>
      <c r="K166" s="27"/>
      <c r="L166" s="7">
        <f t="shared" si="39"/>
        <v>0</v>
      </c>
      <c r="M166" s="8" t="str">
        <f>IF(J166=4,RANK(L166,$AA$19:$AA$347,0)+COUNTIF($AA$1:AA165,AA166),"")&amp;IF(J166=5,RANK(L166,$AB$19:$AB$347,0)+COUNTIF($AB$1:AB165,AB166),"")&amp;IF(J166=6,RANK(L166,$AC$19:$AC$347,0)+COUNTIF($AC$1:AC165,AC166),"")&amp;IF(J166=7,RANK(L166,$AD$19:$AD$347,0)+COUNTIF($AD$1:AD165,AD166),"")&amp;IF(J166=8,RANK(L166,$AE$19:$AE$347,0)+COUNTIF($AE$1:AE165,AE166),"")&amp;IF(J166=9,RANK(L166,$AF$19:$AF$347,0)+COUNTIF($AF$1:AF165,AF166),"")&amp;IF(J166=10,RANK(L166,$AG$19:$AG$347,0)+COUNTIF($AG$1:AG165,AG166),"")&amp;IF(J166=11,RANK(L166,$AH$19:$AH$347,0)+COUNTIF($AH$1:AH165,AH166),"")</f>
        <v>148</v>
      </c>
      <c r="N166" s="9" t="s">
        <v>366</v>
      </c>
      <c r="Z166" s="10" t="str">
        <f t="shared" si="28"/>
        <v/>
      </c>
      <c r="AA166" s="10" t="str">
        <f t="shared" si="29"/>
        <v/>
      </c>
      <c r="AB166" s="10" t="str">
        <f t="shared" si="30"/>
        <v/>
      </c>
      <c r="AC166" s="10" t="str">
        <f t="shared" si="31"/>
        <v/>
      </c>
      <c r="AD166" s="10" t="str">
        <f t="shared" si="32"/>
        <v/>
      </c>
      <c r="AE166" s="10" t="str">
        <f t="shared" si="33"/>
        <v/>
      </c>
      <c r="AF166" s="10">
        <f t="shared" si="34"/>
        <v>0</v>
      </c>
      <c r="AG166" s="10" t="str">
        <f t="shared" si="35"/>
        <v/>
      </c>
      <c r="AH166" s="10" t="str">
        <f t="shared" si="36"/>
        <v/>
      </c>
      <c r="AI166" s="13" t="str">
        <f t="shared" si="37"/>
        <v>139</v>
      </c>
      <c r="AJ166" s="11">
        <f t="shared" si="38"/>
        <v>139</v>
      </c>
    </row>
    <row r="167" spans="1:36" x14ac:dyDescent="0.25">
      <c r="A167" s="1">
        <v>149</v>
      </c>
      <c r="B167" s="4">
        <v>48</v>
      </c>
      <c r="C167" s="9" t="s">
        <v>762</v>
      </c>
      <c r="D167" s="9" t="s">
        <v>113</v>
      </c>
      <c r="E167" s="9" t="s">
        <v>37</v>
      </c>
      <c r="F167" s="9">
        <v>1903797591</v>
      </c>
      <c r="G167" s="9" t="s">
        <v>299</v>
      </c>
      <c r="H167" s="27"/>
      <c r="I167" s="6">
        <v>9</v>
      </c>
      <c r="J167" s="6">
        <v>9</v>
      </c>
      <c r="K167" s="27"/>
      <c r="L167" s="7">
        <f t="shared" si="39"/>
        <v>0</v>
      </c>
      <c r="M167" s="8" t="str">
        <f>IF(J167=4,RANK(L167,$AA$19:$AA$347,0)+COUNTIF($AA$1:AA166,AA167),"")&amp;IF(J167=5,RANK(L167,$AB$19:$AB$347,0)+COUNTIF($AB$1:AB166,AB167),"")&amp;IF(J167=6,RANK(L167,$AC$19:$AC$347,0)+COUNTIF($AC$1:AC166,AC167),"")&amp;IF(J167=7,RANK(L167,$AD$19:$AD$347,0)+COUNTIF($AD$1:AD166,AD167),"")&amp;IF(J167=8,RANK(L167,$AE$19:$AE$347,0)+COUNTIF($AE$1:AE166,AE167),"")&amp;IF(J167=9,RANK(L167,$AF$19:$AF$347,0)+COUNTIF($AF$1:AF166,AF167),"")&amp;IF(J167=10,RANK(L167,$AG$19:$AG$347,0)+COUNTIF($AG$1:AG166,AG167),"")&amp;IF(J167=11,RANK(L167,$AH$19:$AH$347,0)+COUNTIF($AH$1:AH166,AH167),"")</f>
        <v>149</v>
      </c>
      <c r="N167" s="9" t="s">
        <v>366</v>
      </c>
      <c r="Z167" s="10" t="str">
        <f t="shared" si="28"/>
        <v/>
      </c>
      <c r="AA167" s="10" t="str">
        <f t="shared" si="29"/>
        <v/>
      </c>
      <c r="AB167" s="10" t="str">
        <f t="shared" si="30"/>
        <v/>
      </c>
      <c r="AC167" s="10" t="str">
        <f t="shared" si="31"/>
        <v/>
      </c>
      <c r="AD167" s="10" t="str">
        <f t="shared" si="32"/>
        <v/>
      </c>
      <c r="AE167" s="10" t="str">
        <f t="shared" si="33"/>
        <v/>
      </c>
      <c r="AF167" s="10">
        <f t="shared" si="34"/>
        <v>0</v>
      </c>
      <c r="AG167" s="10" t="str">
        <f t="shared" si="35"/>
        <v/>
      </c>
      <c r="AH167" s="10" t="str">
        <f t="shared" si="36"/>
        <v/>
      </c>
      <c r="AI167" s="13" t="str">
        <f t="shared" si="37"/>
        <v>139</v>
      </c>
      <c r="AJ167" s="11">
        <f t="shared" si="38"/>
        <v>139</v>
      </c>
    </row>
    <row r="168" spans="1:36" x14ac:dyDescent="0.25">
      <c r="A168" s="1">
        <v>150</v>
      </c>
      <c r="B168" s="4">
        <v>48</v>
      </c>
      <c r="C168" s="9" t="s">
        <v>763</v>
      </c>
      <c r="D168" s="9" t="s">
        <v>39</v>
      </c>
      <c r="E168" s="9" t="s">
        <v>34</v>
      </c>
      <c r="F168" s="9">
        <v>3876420141</v>
      </c>
      <c r="G168" s="9" t="s">
        <v>299</v>
      </c>
      <c r="H168" s="27"/>
      <c r="I168" s="6">
        <v>9</v>
      </c>
      <c r="J168" s="6">
        <v>9</v>
      </c>
      <c r="K168" s="27"/>
      <c r="L168" s="7">
        <f t="shared" si="39"/>
        <v>0</v>
      </c>
      <c r="M168" s="8" t="str">
        <f>IF(J168=4,RANK(L168,$AA$19:$AA$347,0)+COUNTIF($AA$1:AA167,AA168),"")&amp;IF(J168=5,RANK(L168,$AB$19:$AB$347,0)+COUNTIF($AB$1:AB167,AB168),"")&amp;IF(J168=6,RANK(L168,$AC$19:$AC$347,0)+COUNTIF($AC$1:AC167,AC168),"")&amp;IF(J168=7,RANK(L168,$AD$19:$AD$347,0)+COUNTIF($AD$1:AD167,AD168),"")&amp;IF(J168=8,RANK(L168,$AE$19:$AE$347,0)+COUNTIF($AE$1:AE167,AE168),"")&amp;IF(J168=9,RANK(L168,$AF$19:$AF$347,0)+COUNTIF($AF$1:AF167,AF168),"")&amp;IF(J168=10,RANK(L168,$AG$19:$AG$347,0)+COUNTIF($AG$1:AG167,AG168),"")&amp;IF(J168=11,RANK(L168,$AH$19:$AH$347,0)+COUNTIF($AH$1:AH167,AH168),"")</f>
        <v>150</v>
      </c>
      <c r="N168" s="9" t="s">
        <v>366</v>
      </c>
      <c r="Z168" s="10" t="str">
        <f t="shared" si="28"/>
        <v/>
      </c>
      <c r="AA168" s="10" t="str">
        <f t="shared" si="29"/>
        <v/>
      </c>
      <c r="AB168" s="10" t="str">
        <f t="shared" si="30"/>
        <v/>
      </c>
      <c r="AC168" s="10" t="str">
        <f t="shared" si="31"/>
        <v/>
      </c>
      <c r="AD168" s="10" t="str">
        <f t="shared" si="32"/>
        <v/>
      </c>
      <c r="AE168" s="10" t="str">
        <f t="shared" si="33"/>
        <v/>
      </c>
      <c r="AF168" s="10">
        <f t="shared" si="34"/>
        <v>0</v>
      </c>
      <c r="AG168" s="10" t="str">
        <f t="shared" si="35"/>
        <v/>
      </c>
      <c r="AH168" s="10" t="str">
        <f t="shared" si="36"/>
        <v/>
      </c>
      <c r="AI168" s="13" t="str">
        <f t="shared" si="37"/>
        <v>139</v>
      </c>
      <c r="AJ168" s="11">
        <f t="shared" si="38"/>
        <v>139</v>
      </c>
    </row>
    <row r="169" spans="1:36" x14ac:dyDescent="0.25">
      <c r="A169" s="1">
        <v>151</v>
      </c>
      <c r="B169" s="4">
        <v>48</v>
      </c>
      <c r="C169" s="9" t="s">
        <v>764</v>
      </c>
      <c r="D169" s="9" t="s">
        <v>54</v>
      </c>
      <c r="E169" s="9" t="s">
        <v>46</v>
      </c>
      <c r="F169" s="9">
        <v>1018911422</v>
      </c>
      <c r="G169" s="9" t="s">
        <v>287</v>
      </c>
      <c r="H169" s="27"/>
      <c r="I169" s="6">
        <v>9</v>
      </c>
      <c r="J169" s="6">
        <v>9</v>
      </c>
      <c r="K169" s="27"/>
      <c r="L169" s="7">
        <f t="shared" si="39"/>
        <v>0</v>
      </c>
      <c r="M169" s="8" t="str">
        <f>IF(J169=4,RANK(L169,$AA$19:$AA$347,0)+COUNTIF($AA$1:AA168,AA169),"")&amp;IF(J169=5,RANK(L169,$AB$19:$AB$347,0)+COUNTIF($AB$1:AB168,AB169),"")&amp;IF(J169=6,RANK(L169,$AC$19:$AC$347,0)+COUNTIF($AC$1:AC168,AC169),"")&amp;IF(J169=7,RANK(L169,$AD$19:$AD$347,0)+COUNTIF($AD$1:AD168,AD169),"")&amp;IF(J169=8,RANK(L169,$AE$19:$AE$347,0)+COUNTIF($AE$1:AE168,AE169),"")&amp;IF(J169=9,RANK(L169,$AF$19:$AF$347,0)+COUNTIF($AF$1:AF168,AF169),"")&amp;IF(J169=10,RANK(L169,$AG$19:$AG$347,0)+COUNTIF($AG$1:AG168,AG169),"")&amp;IF(J169=11,RANK(L169,$AH$19:$AH$347,0)+COUNTIF($AH$1:AH168,AH169),"")</f>
        <v>151</v>
      </c>
      <c r="N169" s="9" t="s">
        <v>366</v>
      </c>
      <c r="Z169" s="10" t="str">
        <f t="shared" si="28"/>
        <v/>
      </c>
      <c r="AA169" s="10" t="str">
        <f t="shared" si="29"/>
        <v/>
      </c>
      <c r="AB169" s="10" t="str">
        <f t="shared" si="30"/>
        <v/>
      </c>
      <c r="AC169" s="10" t="str">
        <f t="shared" si="31"/>
        <v/>
      </c>
      <c r="AD169" s="10" t="str">
        <f t="shared" si="32"/>
        <v/>
      </c>
      <c r="AE169" s="10" t="str">
        <f t="shared" si="33"/>
        <v/>
      </c>
      <c r="AF169" s="10">
        <f t="shared" si="34"/>
        <v>0</v>
      </c>
      <c r="AG169" s="10" t="str">
        <f t="shared" si="35"/>
        <v/>
      </c>
      <c r="AH169" s="10" t="str">
        <f t="shared" si="36"/>
        <v/>
      </c>
      <c r="AI169" s="13" t="str">
        <f t="shared" si="37"/>
        <v>139</v>
      </c>
      <c r="AJ169" s="11">
        <f t="shared" si="38"/>
        <v>139</v>
      </c>
    </row>
    <row r="170" spans="1:36" x14ac:dyDescent="0.25">
      <c r="A170" s="1">
        <v>152</v>
      </c>
      <c r="B170" s="4">
        <v>48</v>
      </c>
      <c r="C170" s="9" t="s">
        <v>765</v>
      </c>
      <c r="D170" s="9" t="s">
        <v>297</v>
      </c>
      <c r="E170" s="9" t="s">
        <v>133</v>
      </c>
      <c r="F170" s="9">
        <v>1270639144</v>
      </c>
      <c r="G170" s="9" t="s">
        <v>287</v>
      </c>
      <c r="H170" s="27"/>
      <c r="I170" s="6">
        <v>9</v>
      </c>
      <c r="J170" s="6">
        <v>9</v>
      </c>
      <c r="K170" s="27"/>
      <c r="L170" s="7">
        <f t="shared" si="39"/>
        <v>0</v>
      </c>
      <c r="M170" s="8" t="str">
        <f>IF(J170=4,RANK(L170,$AA$19:$AA$347,0)+COUNTIF($AA$1:AA169,AA170),"")&amp;IF(J170=5,RANK(L170,$AB$19:$AB$347,0)+COUNTIF($AB$1:AB169,AB170),"")&amp;IF(J170=6,RANK(L170,$AC$19:$AC$347,0)+COUNTIF($AC$1:AC169,AC170),"")&amp;IF(J170=7,RANK(L170,$AD$19:$AD$347,0)+COUNTIF($AD$1:AD169,AD170),"")&amp;IF(J170=8,RANK(L170,$AE$19:$AE$347,0)+COUNTIF($AE$1:AE169,AE170),"")&amp;IF(J170=9,RANK(L170,$AF$19:$AF$347,0)+COUNTIF($AF$1:AF169,AF170),"")&amp;IF(J170=10,RANK(L170,$AG$19:$AG$347,0)+COUNTIF($AG$1:AG169,AG170),"")&amp;IF(J170=11,RANK(L170,$AH$19:$AH$347,0)+COUNTIF($AH$1:AH169,AH170),"")</f>
        <v>152</v>
      </c>
      <c r="N170" s="9" t="s">
        <v>366</v>
      </c>
      <c r="Z170" s="10" t="str">
        <f t="shared" si="28"/>
        <v/>
      </c>
      <c r="AA170" s="10" t="str">
        <f t="shared" si="29"/>
        <v/>
      </c>
      <c r="AB170" s="10" t="str">
        <f t="shared" si="30"/>
        <v/>
      </c>
      <c r="AC170" s="10" t="str">
        <f t="shared" si="31"/>
        <v/>
      </c>
      <c r="AD170" s="10" t="str">
        <f t="shared" si="32"/>
        <v/>
      </c>
      <c r="AE170" s="10" t="str">
        <f t="shared" si="33"/>
        <v/>
      </c>
      <c r="AF170" s="10">
        <f t="shared" si="34"/>
        <v>0</v>
      </c>
      <c r="AG170" s="10" t="str">
        <f t="shared" si="35"/>
        <v/>
      </c>
      <c r="AH170" s="10" t="str">
        <f t="shared" si="36"/>
        <v/>
      </c>
      <c r="AI170" s="13" t="str">
        <f t="shared" si="37"/>
        <v>139</v>
      </c>
      <c r="AJ170" s="11">
        <f t="shared" si="38"/>
        <v>139</v>
      </c>
    </row>
    <row r="171" spans="1:36" x14ac:dyDescent="0.25">
      <c r="A171" s="1">
        <v>153</v>
      </c>
      <c r="B171" s="4">
        <v>48</v>
      </c>
      <c r="C171" s="9" t="s">
        <v>766</v>
      </c>
      <c r="D171" s="9" t="s">
        <v>42</v>
      </c>
      <c r="E171" s="9" t="s">
        <v>31</v>
      </c>
      <c r="F171" s="9">
        <v>847735457</v>
      </c>
      <c r="G171" s="9" t="s">
        <v>287</v>
      </c>
      <c r="H171" s="27"/>
      <c r="I171" s="6">
        <v>9</v>
      </c>
      <c r="J171" s="6">
        <v>9</v>
      </c>
      <c r="K171" s="27"/>
      <c r="L171" s="7">
        <f t="shared" si="39"/>
        <v>0</v>
      </c>
      <c r="M171" s="8" t="str">
        <f>IF(J171=4,RANK(L171,$AA$19:$AA$347,0)+COUNTIF($AA$1:AA170,AA171),"")&amp;IF(J171=5,RANK(L171,$AB$19:$AB$347,0)+COUNTIF($AB$1:AB170,AB171),"")&amp;IF(J171=6,RANK(L171,$AC$19:$AC$347,0)+COUNTIF($AC$1:AC170,AC171),"")&amp;IF(J171=7,RANK(L171,$AD$19:$AD$347,0)+COUNTIF($AD$1:AD170,AD171),"")&amp;IF(J171=8,RANK(L171,$AE$19:$AE$347,0)+COUNTIF($AE$1:AE170,AE171),"")&amp;IF(J171=9,RANK(L171,$AF$19:$AF$347,0)+COUNTIF($AF$1:AF170,AF171),"")&amp;IF(J171=10,RANK(L171,$AG$19:$AG$347,0)+COUNTIF($AG$1:AG170,AG171),"")&amp;IF(J171=11,RANK(L171,$AH$19:$AH$347,0)+COUNTIF($AH$1:AH170,AH171),"")</f>
        <v>153</v>
      </c>
      <c r="N171" s="9" t="s">
        <v>366</v>
      </c>
      <c r="Z171" s="10" t="str">
        <f t="shared" si="28"/>
        <v/>
      </c>
      <c r="AA171" s="10" t="str">
        <f t="shared" si="29"/>
        <v/>
      </c>
      <c r="AB171" s="10" t="str">
        <f t="shared" si="30"/>
        <v/>
      </c>
      <c r="AC171" s="10" t="str">
        <f t="shared" si="31"/>
        <v/>
      </c>
      <c r="AD171" s="10" t="str">
        <f t="shared" si="32"/>
        <v/>
      </c>
      <c r="AE171" s="10" t="str">
        <f t="shared" si="33"/>
        <v/>
      </c>
      <c r="AF171" s="10">
        <f t="shared" si="34"/>
        <v>0</v>
      </c>
      <c r="AG171" s="10" t="str">
        <f t="shared" si="35"/>
        <v/>
      </c>
      <c r="AH171" s="10" t="str">
        <f t="shared" si="36"/>
        <v/>
      </c>
      <c r="AI171" s="13" t="str">
        <f t="shared" si="37"/>
        <v>139</v>
      </c>
      <c r="AJ171" s="11">
        <f t="shared" si="38"/>
        <v>139</v>
      </c>
    </row>
    <row r="172" spans="1:36" x14ac:dyDescent="0.25">
      <c r="A172" s="1">
        <v>154</v>
      </c>
      <c r="B172" s="4">
        <v>48</v>
      </c>
      <c r="C172" s="9" t="s">
        <v>767</v>
      </c>
      <c r="D172" s="9" t="s">
        <v>234</v>
      </c>
      <c r="E172" s="9" t="s">
        <v>150</v>
      </c>
      <c r="F172" s="9">
        <v>4068433998</v>
      </c>
      <c r="G172" s="9" t="s">
        <v>299</v>
      </c>
      <c r="H172" s="27"/>
      <c r="I172" s="6">
        <v>9</v>
      </c>
      <c r="J172" s="6">
        <v>9</v>
      </c>
      <c r="K172" s="27"/>
      <c r="L172" s="7">
        <f t="shared" si="39"/>
        <v>0</v>
      </c>
      <c r="M172" s="8" t="str">
        <f>IF(J172=4,RANK(L172,$AA$19:$AA$347,0)+COUNTIF($AA$1:AA171,AA172),"")&amp;IF(J172=5,RANK(L172,$AB$19:$AB$347,0)+COUNTIF($AB$1:AB171,AB172),"")&amp;IF(J172=6,RANK(L172,$AC$19:$AC$347,0)+COUNTIF($AC$1:AC171,AC172),"")&amp;IF(J172=7,RANK(L172,$AD$19:$AD$347,0)+COUNTIF($AD$1:AD171,AD172),"")&amp;IF(J172=8,RANK(L172,$AE$19:$AE$347,0)+COUNTIF($AE$1:AE171,AE172),"")&amp;IF(J172=9,RANK(L172,$AF$19:$AF$347,0)+COUNTIF($AF$1:AF171,AF172),"")&amp;IF(J172=10,RANK(L172,$AG$19:$AG$347,0)+COUNTIF($AG$1:AG171,AG172),"")&amp;IF(J172=11,RANK(L172,$AH$19:$AH$347,0)+COUNTIF($AH$1:AH171,AH172),"")</f>
        <v>154</v>
      </c>
      <c r="N172" s="9" t="s">
        <v>366</v>
      </c>
      <c r="Z172" s="10" t="str">
        <f t="shared" si="28"/>
        <v/>
      </c>
      <c r="AA172" s="10" t="str">
        <f t="shared" si="29"/>
        <v/>
      </c>
      <c r="AB172" s="10" t="str">
        <f t="shared" si="30"/>
        <v/>
      </c>
      <c r="AC172" s="10" t="str">
        <f t="shared" si="31"/>
        <v/>
      </c>
      <c r="AD172" s="10" t="str">
        <f t="shared" si="32"/>
        <v/>
      </c>
      <c r="AE172" s="10" t="str">
        <f t="shared" si="33"/>
        <v/>
      </c>
      <c r="AF172" s="10">
        <f t="shared" si="34"/>
        <v>0</v>
      </c>
      <c r="AG172" s="10" t="str">
        <f t="shared" si="35"/>
        <v/>
      </c>
      <c r="AH172" s="10" t="str">
        <f t="shared" si="36"/>
        <v/>
      </c>
      <c r="AI172" s="13" t="str">
        <f t="shared" si="37"/>
        <v>139</v>
      </c>
      <c r="AJ172" s="11">
        <f t="shared" si="38"/>
        <v>139</v>
      </c>
    </row>
    <row r="173" spans="1:36" x14ac:dyDescent="0.25">
      <c r="A173" s="1">
        <v>155</v>
      </c>
      <c r="B173" s="4">
        <v>48</v>
      </c>
      <c r="C173" s="9" t="s">
        <v>699</v>
      </c>
      <c r="D173" s="9" t="s">
        <v>42</v>
      </c>
      <c r="E173" s="9" t="s">
        <v>31</v>
      </c>
      <c r="F173" s="9">
        <v>419681777</v>
      </c>
      <c r="G173" s="9" t="s">
        <v>299</v>
      </c>
      <c r="H173" s="27"/>
      <c r="I173" s="6">
        <v>9</v>
      </c>
      <c r="J173" s="6">
        <v>9</v>
      </c>
      <c r="K173" s="27"/>
      <c r="L173" s="7">
        <f t="shared" si="39"/>
        <v>0</v>
      </c>
      <c r="M173" s="8" t="str">
        <f>IF(J173=4,RANK(L173,$AA$19:$AA$347,0)+COUNTIF($AA$1:AA172,AA173),"")&amp;IF(J173=5,RANK(L173,$AB$19:$AB$347,0)+COUNTIF($AB$1:AB172,AB173),"")&amp;IF(J173=6,RANK(L173,$AC$19:$AC$347,0)+COUNTIF($AC$1:AC172,AC173),"")&amp;IF(J173=7,RANK(L173,$AD$19:$AD$347,0)+COUNTIF($AD$1:AD172,AD173),"")&amp;IF(J173=8,RANK(L173,$AE$19:$AE$347,0)+COUNTIF($AE$1:AE172,AE173),"")&amp;IF(J173=9,RANK(L173,$AF$19:$AF$347,0)+COUNTIF($AF$1:AF172,AF173),"")&amp;IF(J173=10,RANK(L173,$AG$19:$AG$347,0)+COUNTIF($AG$1:AG172,AG173),"")&amp;IF(J173=11,RANK(L173,$AH$19:$AH$347,0)+COUNTIF($AH$1:AH172,AH173),"")</f>
        <v>155</v>
      </c>
      <c r="N173" s="9" t="s">
        <v>366</v>
      </c>
      <c r="Z173" s="10" t="str">
        <f t="shared" si="28"/>
        <v/>
      </c>
      <c r="AA173" s="10" t="str">
        <f t="shared" si="29"/>
        <v/>
      </c>
      <c r="AB173" s="10" t="str">
        <f t="shared" si="30"/>
        <v/>
      </c>
      <c r="AC173" s="10" t="str">
        <f t="shared" si="31"/>
        <v/>
      </c>
      <c r="AD173" s="10" t="str">
        <f t="shared" si="32"/>
        <v/>
      </c>
      <c r="AE173" s="10" t="str">
        <f t="shared" si="33"/>
        <v/>
      </c>
      <c r="AF173" s="10">
        <f t="shared" si="34"/>
        <v>0</v>
      </c>
      <c r="AG173" s="10" t="str">
        <f t="shared" si="35"/>
        <v/>
      </c>
      <c r="AH173" s="10" t="str">
        <f t="shared" si="36"/>
        <v/>
      </c>
      <c r="AI173" s="13" t="str">
        <f t="shared" si="37"/>
        <v>139</v>
      </c>
      <c r="AJ173" s="11">
        <f t="shared" si="38"/>
        <v>139</v>
      </c>
    </row>
    <row r="174" spans="1:36" x14ac:dyDescent="0.25">
      <c r="A174" s="1">
        <v>156</v>
      </c>
      <c r="B174" s="4">
        <v>48</v>
      </c>
      <c r="C174" s="9" t="s">
        <v>768</v>
      </c>
      <c r="D174" s="9" t="s">
        <v>115</v>
      </c>
      <c r="E174" s="9" t="s">
        <v>48</v>
      </c>
      <c r="F174" s="9">
        <v>4209835647</v>
      </c>
      <c r="G174" s="9" t="s">
        <v>299</v>
      </c>
      <c r="H174" s="27"/>
      <c r="I174" s="6">
        <v>9</v>
      </c>
      <c r="J174" s="6">
        <v>9</v>
      </c>
      <c r="K174" s="27"/>
      <c r="L174" s="7">
        <f t="shared" si="39"/>
        <v>0</v>
      </c>
      <c r="M174" s="8" t="str">
        <f>IF(J174=4,RANK(L174,$AA$19:$AA$347,0)+COUNTIF($AA$1:AA173,AA174),"")&amp;IF(J174=5,RANK(L174,$AB$19:$AB$347,0)+COUNTIF($AB$1:AB173,AB174),"")&amp;IF(J174=6,RANK(L174,$AC$19:$AC$347,0)+COUNTIF($AC$1:AC173,AC174),"")&amp;IF(J174=7,RANK(L174,$AD$19:$AD$347,0)+COUNTIF($AD$1:AD173,AD174),"")&amp;IF(J174=8,RANK(L174,$AE$19:$AE$347,0)+COUNTIF($AE$1:AE173,AE174),"")&amp;IF(J174=9,RANK(L174,$AF$19:$AF$347,0)+COUNTIF($AF$1:AF173,AF174),"")&amp;IF(J174=10,RANK(L174,$AG$19:$AG$347,0)+COUNTIF($AG$1:AG173,AG174),"")&amp;IF(J174=11,RANK(L174,$AH$19:$AH$347,0)+COUNTIF($AH$1:AH173,AH174),"")</f>
        <v>156</v>
      </c>
      <c r="N174" s="9" t="s">
        <v>366</v>
      </c>
      <c r="Z174" s="10" t="str">
        <f t="shared" si="28"/>
        <v/>
      </c>
      <c r="AA174" s="10" t="str">
        <f t="shared" si="29"/>
        <v/>
      </c>
      <c r="AB174" s="10" t="str">
        <f t="shared" si="30"/>
        <v/>
      </c>
      <c r="AC174" s="10" t="str">
        <f t="shared" si="31"/>
        <v/>
      </c>
      <c r="AD174" s="10" t="str">
        <f t="shared" si="32"/>
        <v/>
      </c>
      <c r="AE174" s="10" t="str">
        <f t="shared" si="33"/>
        <v/>
      </c>
      <c r="AF174" s="10">
        <f t="shared" si="34"/>
        <v>0</v>
      </c>
      <c r="AG174" s="10" t="str">
        <f t="shared" si="35"/>
        <v/>
      </c>
      <c r="AH174" s="10" t="str">
        <f t="shared" si="36"/>
        <v/>
      </c>
      <c r="AI174" s="13" t="str">
        <f t="shared" si="37"/>
        <v>139</v>
      </c>
      <c r="AJ174" s="11">
        <f t="shared" si="38"/>
        <v>139</v>
      </c>
    </row>
    <row r="175" spans="1:36" x14ac:dyDescent="0.25">
      <c r="A175" s="1">
        <v>157</v>
      </c>
      <c r="B175" s="4">
        <v>48</v>
      </c>
      <c r="C175" s="9" t="s">
        <v>769</v>
      </c>
      <c r="D175" s="9" t="s">
        <v>75</v>
      </c>
      <c r="E175" s="9" t="s">
        <v>209</v>
      </c>
      <c r="F175" s="9">
        <v>2022802849</v>
      </c>
      <c r="G175" s="9" t="s">
        <v>299</v>
      </c>
      <c r="H175" s="27"/>
      <c r="I175" s="6">
        <v>9</v>
      </c>
      <c r="J175" s="6">
        <v>9</v>
      </c>
      <c r="K175" s="27"/>
      <c r="L175" s="7">
        <f t="shared" si="39"/>
        <v>0</v>
      </c>
      <c r="M175" s="8" t="str">
        <f>IF(J175=4,RANK(L175,$AA$19:$AA$347,0)+COUNTIF($AA$1:AA174,AA175),"")&amp;IF(J175=5,RANK(L175,$AB$19:$AB$347,0)+COUNTIF($AB$1:AB174,AB175),"")&amp;IF(J175=6,RANK(L175,$AC$19:$AC$347,0)+COUNTIF($AC$1:AC174,AC175),"")&amp;IF(J175=7,RANK(L175,$AD$19:$AD$347,0)+COUNTIF($AD$1:AD174,AD175),"")&amp;IF(J175=8,RANK(L175,$AE$19:$AE$347,0)+COUNTIF($AE$1:AE174,AE175),"")&amp;IF(J175=9,RANK(L175,$AF$19:$AF$347,0)+COUNTIF($AF$1:AF174,AF175),"")&amp;IF(J175=10,RANK(L175,$AG$19:$AG$347,0)+COUNTIF($AG$1:AG174,AG175),"")&amp;IF(J175=11,RANK(L175,$AH$19:$AH$347,0)+COUNTIF($AH$1:AH174,AH175),"")</f>
        <v>157</v>
      </c>
      <c r="N175" s="9" t="s">
        <v>366</v>
      </c>
      <c r="Z175" s="10" t="str">
        <f t="shared" si="28"/>
        <v/>
      </c>
      <c r="AA175" s="10" t="str">
        <f t="shared" si="29"/>
        <v/>
      </c>
      <c r="AB175" s="10" t="str">
        <f t="shared" si="30"/>
        <v/>
      </c>
      <c r="AC175" s="10" t="str">
        <f t="shared" si="31"/>
        <v/>
      </c>
      <c r="AD175" s="10" t="str">
        <f t="shared" si="32"/>
        <v/>
      </c>
      <c r="AE175" s="10" t="str">
        <f t="shared" si="33"/>
        <v/>
      </c>
      <c r="AF175" s="10">
        <f t="shared" si="34"/>
        <v>0</v>
      </c>
      <c r="AG175" s="10" t="str">
        <f t="shared" si="35"/>
        <v/>
      </c>
      <c r="AH175" s="10" t="str">
        <f t="shared" si="36"/>
        <v/>
      </c>
      <c r="AI175" s="13" t="str">
        <f t="shared" si="37"/>
        <v>139</v>
      </c>
      <c r="AJ175" s="11">
        <f t="shared" si="38"/>
        <v>139</v>
      </c>
    </row>
    <row r="176" spans="1:36" x14ac:dyDescent="0.25">
      <c r="A176" s="1">
        <v>158</v>
      </c>
      <c r="B176" s="4">
        <v>48</v>
      </c>
      <c r="C176" s="9" t="s">
        <v>770</v>
      </c>
      <c r="D176" s="9" t="s">
        <v>184</v>
      </c>
      <c r="E176" s="9" t="s">
        <v>214</v>
      </c>
      <c r="F176" s="9">
        <v>1322503300</v>
      </c>
      <c r="G176" s="9" t="s">
        <v>32</v>
      </c>
      <c r="H176" s="27"/>
      <c r="I176" s="6">
        <v>9</v>
      </c>
      <c r="J176" s="6">
        <v>9</v>
      </c>
      <c r="K176" s="27"/>
      <c r="L176" s="7">
        <f t="shared" si="39"/>
        <v>0</v>
      </c>
      <c r="M176" s="8" t="str">
        <f>IF(J176=4,RANK(L176,$AA$19:$AA$347,0)+COUNTIF($AA$1:AA175,AA176),"")&amp;IF(J176=5,RANK(L176,$AB$19:$AB$347,0)+COUNTIF($AB$1:AB175,AB176),"")&amp;IF(J176=6,RANK(L176,$AC$19:$AC$347,0)+COUNTIF($AC$1:AC175,AC176),"")&amp;IF(J176=7,RANK(L176,$AD$19:$AD$347,0)+COUNTIF($AD$1:AD175,AD176),"")&amp;IF(J176=8,RANK(L176,$AE$19:$AE$347,0)+COUNTIF($AE$1:AE175,AE176),"")&amp;IF(J176=9,RANK(L176,$AF$19:$AF$347,0)+COUNTIF($AF$1:AF175,AF176),"")&amp;IF(J176=10,RANK(L176,$AG$19:$AG$347,0)+COUNTIF($AG$1:AG175,AG176),"")&amp;IF(J176=11,RANK(L176,$AH$19:$AH$347,0)+COUNTIF($AH$1:AH175,AH176),"")</f>
        <v>158</v>
      </c>
      <c r="N176" s="9" t="s">
        <v>366</v>
      </c>
      <c r="Z176" s="10" t="str">
        <f t="shared" si="28"/>
        <v/>
      </c>
      <c r="AA176" s="10" t="str">
        <f t="shared" si="29"/>
        <v/>
      </c>
      <c r="AB176" s="10" t="str">
        <f t="shared" si="30"/>
        <v/>
      </c>
      <c r="AC176" s="10" t="str">
        <f t="shared" si="31"/>
        <v/>
      </c>
      <c r="AD176" s="10" t="str">
        <f t="shared" si="32"/>
        <v/>
      </c>
      <c r="AE176" s="10" t="str">
        <f t="shared" si="33"/>
        <v/>
      </c>
      <c r="AF176" s="10">
        <f t="shared" si="34"/>
        <v>0</v>
      </c>
      <c r="AG176" s="10" t="str">
        <f t="shared" si="35"/>
        <v/>
      </c>
      <c r="AH176" s="10" t="str">
        <f t="shared" si="36"/>
        <v/>
      </c>
      <c r="AI176" s="13" t="str">
        <f t="shared" si="37"/>
        <v>139</v>
      </c>
      <c r="AJ176" s="11">
        <f t="shared" si="38"/>
        <v>139</v>
      </c>
    </row>
    <row r="177" spans="1:36" x14ac:dyDescent="0.25">
      <c r="A177" s="1">
        <v>159</v>
      </c>
      <c r="B177" s="4">
        <v>48</v>
      </c>
      <c r="C177" s="9" t="s">
        <v>771</v>
      </c>
      <c r="D177" s="9" t="s">
        <v>66</v>
      </c>
      <c r="E177" s="9" t="s">
        <v>772</v>
      </c>
      <c r="F177" s="9">
        <v>2721609520</v>
      </c>
      <c r="G177" s="9" t="s">
        <v>287</v>
      </c>
      <c r="H177" s="27"/>
      <c r="I177" s="6">
        <v>9</v>
      </c>
      <c r="J177" s="6">
        <v>9</v>
      </c>
      <c r="K177" s="27"/>
      <c r="L177" s="7">
        <f t="shared" si="39"/>
        <v>0</v>
      </c>
      <c r="M177" s="8" t="str">
        <f>IF(J177=4,RANK(L177,$AA$19:$AA$347,0)+COUNTIF($AA$1:AA176,AA177),"")&amp;IF(J177=5,RANK(L177,$AB$19:$AB$347,0)+COUNTIF($AB$1:AB176,AB177),"")&amp;IF(J177=6,RANK(L177,$AC$19:$AC$347,0)+COUNTIF($AC$1:AC176,AC177),"")&amp;IF(J177=7,RANK(L177,$AD$19:$AD$347,0)+COUNTIF($AD$1:AD176,AD177),"")&amp;IF(J177=8,RANK(L177,$AE$19:$AE$347,0)+COUNTIF($AE$1:AE176,AE177),"")&amp;IF(J177=9,RANK(L177,$AF$19:$AF$347,0)+COUNTIF($AF$1:AF176,AF177),"")&amp;IF(J177=10,RANK(L177,$AG$19:$AG$347,0)+COUNTIF($AG$1:AG176,AG177),"")&amp;IF(J177=11,RANK(L177,$AH$19:$AH$347,0)+COUNTIF($AH$1:AH176,AH177),"")</f>
        <v>159</v>
      </c>
      <c r="N177" s="9" t="s">
        <v>366</v>
      </c>
      <c r="Z177" s="10" t="str">
        <f t="shared" si="28"/>
        <v/>
      </c>
      <c r="AA177" s="10" t="str">
        <f t="shared" si="29"/>
        <v/>
      </c>
      <c r="AB177" s="10" t="str">
        <f t="shared" si="30"/>
        <v/>
      </c>
      <c r="AC177" s="10" t="str">
        <f t="shared" si="31"/>
        <v/>
      </c>
      <c r="AD177" s="10" t="str">
        <f t="shared" si="32"/>
        <v/>
      </c>
      <c r="AE177" s="10" t="str">
        <f t="shared" si="33"/>
        <v/>
      </c>
      <c r="AF177" s="10">
        <f t="shared" si="34"/>
        <v>0</v>
      </c>
      <c r="AG177" s="10" t="str">
        <f t="shared" si="35"/>
        <v/>
      </c>
      <c r="AH177" s="10" t="str">
        <f t="shared" si="36"/>
        <v/>
      </c>
      <c r="AI177" s="13" t="str">
        <f t="shared" si="37"/>
        <v>139</v>
      </c>
      <c r="AJ177" s="11">
        <f t="shared" si="38"/>
        <v>139</v>
      </c>
    </row>
    <row r="178" spans="1:36" x14ac:dyDescent="0.25">
      <c r="A178" s="1">
        <v>160</v>
      </c>
      <c r="B178" s="4">
        <v>48</v>
      </c>
      <c r="C178" s="9" t="s">
        <v>773</v>
      </c>
      <c r="D178" s="9" t="s">
        <v>204</v>
      </c>
      <c r="E178" s="9" t="s">
        <v>456</v>
      </c>
      <c r="F178" s="9">
        <v>3797943282</v>
      </c>
      <c r="G178" s="9" t="s">
        <v>287</v>
      </c>
      <c r="H178" s="27"/>
      <c r="I178" s="6">
        <v>9</v>
      </c>
      <c r="J178" s="6">
        <v>9</v>
      </c>
      <c r="K178" s="27"/>
      <c r="L178" s="7">
        <f t="shared" si="39"/>
        <v>0</v>
      </c>
      <c r="M178" s="8" t="str">
        <f>IF(J178=4,RANK(L178,$AA$19:$AA$347,0)+COUNTIF($AA$1:AA177,AA178),"")&amp;IF(J178=5,RANK(L178,$AB$19:$AB$347,0)+COUNTIF($AB$1:AB177,AB178),"")&amp;IF(J178=6,RANK(L178,$AC$19:$AC$347,0)+COUNTIF($AC$1:AC177,AC178),"")&amp;IF(J178=7,RANK(L178,$AD$19:$AD$347,0)+COUNTIF($AD$1:AD177,AD178),"")&amp;IF(J178=8,RANK(L178,$AE$19:$AE$347,0)+COUNTIF($AE$1:AE177,AE178),"")&amp;IF(J178=9,RANK(L178,$AF$19:$AF$347,0)+COUNTIF($AF$1:AF177,AF178),"")&amp;IF(J178=10,RANK(L178,$AG$19:$AG$347,0)+COUNTIF($AG$1:AG177,AG178),"")&amp;IF(J178=11,RANK(L178,$AH$19:$AH$347,0)+COUNTIF($AH$1:AH177,AH178),"")</f>
        <v>160</v>
      </c>
      <c r="N178" s="9" t="s">
        <v>366</v>
      </c>
      <c r="Z178" s="10" t="str">
        <f t="shared" si="28"/>
        <v/>
      </c>
      <c r="AA178" s="10" t="str">
        <f t="shared" si="29"/>
        <v/>
      </c>
      <c r="AB178" s="10" t="str">
        <f t="shared" si="30"/>
        <v/>
      </c>
      <c r="AC178" s="10" t="str">
        <f t="shared" si="31"/>
        <v/>
      </c>
      <c r="AD178" s="10" t="str">
        <f t="shared" si="32"/>
        <v/>
      </c>
      <c r="AE178" s="10" t="str">
        <f t="shared" si="33"/>
        <v/>
      </c>
      <c r="AF178" s="10">
        <f t="shared" si="34"/>
        <v>0</v>
      </c>
      <c r="AG178" s="10" t="str">
        <f t="shared" si="35"/>
        <v/>
      </c>
      <c r="AH178" s="10" t="str">
        <f t="shared" si="36"/>
        <v/>
      </c>
      <c r="AI178" s="13" t="str">
        <f t="shared" si="37"/>
        <v>139</v>
      </c>
      <c r="AJ178" s="11">
        <f t="shared" si="38"/>
        <v>139</v>
      </c>
    </row>
    <row r="179" spans="1:36" x14ac:dyDescent="0.25">
      <c r="A179" s="1">
        <v>161</v>
      </c>
      <c r="B179" s="4">
        <v>48</v>
      </c>
      <c r="C179" s="9" t="s">
        <v>774</v>
      </c>
      <c r="D179" s="9" t="s">
        <v>218</v>
      </c>
      <c r="E179" s="9" t="s">
        <v>150</v>
      </c>
      <c r="F179" s="9">
        <v>3577694118</v>
      </c>
      <c r="G179" s="9" t="s">
        <v>287</v>
      </c>
      <c r="H179" s="27"/>
      <c r="I179" s="6">
        <v>9</v>
      </c>
      <c r="J179" s="6">
        <v>9</v>
      </c>
      <c r="K179" s="27"/>
      <c r="L179" s="7">
        <f t="shared" si="39"/>
        <v>0</v>
      </c>
      <c r="M179" s="8" t="str">
        <f>IF(J179=4,RANK(L179,$AA$19:$AA$347,0)+COUNTIF($AA$1:AA178,AA179),"")&amp;IF(J179=5,RANK(L179,$AB$19:$AB$347,0)+COUNTIF($AB$1:AB178,AB179),"")&amp;IF(J179=6,RANK(L179,$AC$19:$AC$347,0)+COUNTIF($AC$1:AC178,AC179),"")&amp;IF(J179=7,RANK(L179,$AD$19:$AD$347,0)+COUNTIF($AD$1:AD178,AD179),"")&amp;IF(J179=8,RANK(L179,$AE$19:$AE$347,0)+COUNTIF($AE$1:AE178,AE179),"")&amp;IF(J179=9,RANK(L179,$AF$19:$AF$347,0)+COUNTIF($AF$1:AF178,AF179),"")&amp;IF(J179=10,RANK(L179,$AG$19:$AG$347,0)+COUNTIF($AG$1:AG178,AG179),"")&amp;IF(J179=11,RANK(L179,$AH$19:$AH$347,0)+COUNTIF($AH$1:AH178,AH179),"")</f>
        <v>161</v>
      </c>
      <c r="N179" s="9" t="s">
        <v>366</v>
      </c>
      <c r="Z179" s="10" t="str">
        <f t="shared" si="28"/>
        <v/>
      </c>
      <c r="AA179" s="10" t="str">
        <f t="shared" si="29"/>
        <v/>
      </c>
      <c r="AB179" s="10" t="str">
        <f t="shared" si="30"/>
        <v/>
      </c>
      <c r="AC179" s="10" t="str">
        <f t="shared" si="31"/>
        <v/>
      </c>
      <c r="AD179" s="10" t="str">
        <f t="shared" si="32"/>
        <v/>
      </c>
      <c r="AE179" s="10" t="str">
        <f t="shared" si="33"/>
        <v/>
      </c>
      <c r="AF179" s="10">
        <f t="shared" si="34"/>
        <v>0</v>
      </c>
      <c r="AG179" s="10" t="str">
        <f t="shared" si="35"/>
        <v/>
      </c>
      <c r="AH179" s="10" t="str">
        <f t="shared" si="36"/>
        <v/>
      </c>
      <c r="AI179" s="13" t="str">
        <f t="shared" si="37"/>
        <v>139</v>
      </c>
      <c r="AJ179" s="11">
        <f t="shared" si="38"/>
        <v>139</v>
      </c>
    </row>
    <row r="180" spans="1:36" x14ac:dyDescent="0.25">
      <c r="A180" s="1">
        <v>162</v>
      </c>
      <c r="B180" s="4">
        <v>48</v>
      </c>
      <c r="C180" s="9" t="s">
        <v>775</v>
      </c>
      <c r="D180" s="9" t="s">
        <v>435</v>
      </c>
      <c r="E180" s="9" t="s">
        <v>159</v>
      </c>
      <c r="F180" s="9">
        <v>2506568548</v>
      </c>
      <c r="G180" s="9" t="s">
        <v>287</v>
      </c>
      <c r="H180" s="27"/>
      <c r="I180" s="6">
        <v>9</v>
      </c>
      <c r="J180" s="6">
        <v>9</v>
      </c>
      <c r="K180" s="27"/>
      <c r="L180" s="7">
        <f t="shared" si="39"/>
        <v>0</v>
      </c>
      <c r="M180" s="8" t="str">
        <f>IF(J180=4,RANK(L180,$AA$19:$AA$347,0)+COUNTIF($AA$1:AA179,AA180),"")&amp;IF(J180=5,RANK(L180,$AB$19:$AB$347,0)+COUNTIF($AB$1:AB179,AB180),"")&amp;IF(J180=6,RANK(L180,$AC$19:$AC$347,0)+COUNTIF($AC$1:AC179,AC180),"")&amp;IF(J180=7,RANK(L180,$AD$19:$AD$347,0)+COUNTIF($AD$1:AD179,AD180),"")&amp;IF(J180=8,RANK(L180,$AE$19:$AE$347,0)+COUNTIF($AE$1:AE179,AE180),"")&amp;IF(J180=9,RANK(L180,$AF$19:$AF$347,0)+COUNTIF($AF$1:AF179,AF180),"")&amp;IF(J180=10,RANK(L180,$AG$19:$AG$347,0)+COUNTIF($AG$1:AG179,AG180),"")&amp;IF(J180=11,RANK(L180,$AH$19:$AH$347,0)+COUNTIF($AH$1:AH179,AH180),"")</f>
        <v>162</v>
      </c>
      <c r="N180" s="9" t="s">
        <v>366</v>
      </c>
      <c r="Z180" s="10" t="str">
        <f t="shared" si="28"/>
        <v/>
      </c>
      <c r="AA180" s="10" t="str">
        <f t="shared" si="29"/>
        <v/>
      </c>
      <c r="AB180" s="10" t="str">
        <f t="shared" si="30"/>
        <v/>
      </c>
      <c r="AC180" s="10" t="str">
        <f t="shared" si="31"/>
        <v/>
      </c>
      <c r="AD180" s="10" t="str">
        <f t="shared" si="32"/>
        <v/>
      </c>
      <c r="AE180" s="10" t="str">
        <f t="shared" si="33"/>
        <v/>
      </c>
      <c r="AF180" s="10">
        <f t="shared" si="34"/>
        <v>0</v>
      </c>
      <c r="AG180" s="10" t="str">
        <f t="shared" si="35"/>
        <v/>
      </c>
      <c r="AH180" s="10" t="str">
        <f t="shared" si="36"/>
        <v/>
      </c>
      <c r="AI180" s="13" t="str">
        <f t="shared" si="37"/>
        <v>139</v>
      </c>
      <c r="AJ180" s="11">
        <f t="shared" si="38"/>
        <v>139</v>
      </c>
    </row>
    <row r="181" spans="1:36" x14ac:dyDescent="0.25">
      <c r="A181" s="1">
        <v>163</v>
      </c>
      <c r="B181" s="4">
        <v>48</v>
      </c>
      <c r="C181" s="9" t="s">
        <v>776</v>
      </c>
      <c r="D181" s="9" t="s">
        <v>184</v>
      </c>
      <c r="E181" s="9" t="s">
        <v>219</v>
      </c>
      <c r="F181" s="9">
        <v>208560862</v>
      </c>
      <c r="G181" s="9" t="s">
        <v>287</v>
      </c>
      <c r="H181" s="27"/>
      <c r="I181" s="6">
        <v>9</v>
      </c>
      <c r="J181" s="6">
        <v>9</v>
      </c>
      <c r="K181" s="27"/>
      <c r="L181" s="7">
        <f t="shared" si="39"/>
        <v>0</v>
      </c>
      <c r="M181" s="8" t="str">
        <f>IF(J181=4,RANK(L181,$AA$19:$AA$347,0)+COUNTIF($AA$1:AA180,AA181),"")&amp;IF(J181=5,RANK(L181,$AB$19:$AB$347,0)+COUNTIF($AB$1:AB180,AB181),"")&amp;IF(J181=6,RANK(L181,$AC$19:$AC$347,0)+COUNTIF($AC$1:AC180,AC181),"")&amp;IF(J181=7,RANK(L181,$AD$19:$AD$347,0)+COUNTIF($AD$1:AD180,AD181),"")&amp;IF(J181=8,RANK(L181,$AE$19:$AE$347,0)+COUNTIF($AE$1:AE180,AE181),"")&amp;IF(J181=9,RANK(L181,$AF$19:$AF$347,0)+COUNTIF($AF$1:AF180,AF181),"")&amp;IF(J181=10,RANK(L181,$AG$19:$AG$347,0)+COUNTIF($AG$1:AG180,AG181),"")&amp;IF(J181=11,RANK(L181,$AH$19:$AH$347,0)+COUNTIF($AH$1:AH180,AH181),"")</f>
        <v>163</v>
      </c>
      <c r="N181" s="9" t="s">
        <v>366</v>
      </c>
      <c r="Z181" s="10" t="str">
        <f t="shared" si="28"/>
        <v/>
      </c>
      <c r="AA181" s="10" t="str">
        <f t="shared" si="29"/>
        <v/>
      </c>
      <c r="AB181" s="10" t="str">
        <f t="shared" si="30"/>
        <v/>
      </c>
      <c r="AC181" s="10" t="str">
        <f t="shared" si="31"/>
        <v/>
      </c>
      <c r="AD181" s="10" t="str">
        <f t="shared" si="32"/>
        <v/>
      </c>
      <c r="AE181" s="10" t="str">
        <f t="shared" si="33"/>
        <v/>
      </c>
      <c r="AF181" s="10">
        <f t="shared" si="34"/>
        <v>0</v>
      </c>
      <c r="AG181" s="10" t="str">
        <f t="shared" si="35"/>
        <v/>
      </c>
      <c r="AH181" s="10" t="str">
        <f t="shared" si="36"/>
        <v/>
      </c>
      <c r="AI181" s="13" t="str">
        <f t="shared" si="37"/>
        <v>139</v>
      </c>
      <c r="AJ181" s="11">
        <f t="shared" si="38"/>
        <v>139</v>
      </c>
    </row>
    <row r="182" spans="1:36" x14ac:dyDescent="0.25">
      <c r="A182" s="1">
        <v>164</v>
      </c>
      <c r="B182" s="4">
        <v>48</v>
      </c>
      <c r="C182" s="9" t="s">
        <v>777</v>
      </c>
      <c r="D182" s="9" t="s">
        <v>66</v>
      </c>
      <c r="E182" s="9" t="s">
        <v>778</v>
      </c>
      <c r="F182" s="9">
        <v>729539533</v>
      </c>
      <c r="G182" s="9" t="s">
        <v>287</v>
      </c>
      <c r="H182" s="27"/>
      <c r="I182" s="6">
        <v>9</v>
      </c>
      <c r="J182" s="6">
        <v>9</v>
      </c>
      <c r="K182" s="27"/>
      <c r="L182" s="7">
        <f t="shared" si="39"/>
        <v>0</v>
      </c>
      <c r="M182" s="8" t="str">
        <f>IF(J182=4,RANK(L182,$AA$19:$AA$347,0)+COUNTIF($AA$1:AA181,AA182),"")&amp;IF(J182=5,RANK(L182,$AB$19:$AB$347,0)+COUNTIF($AB$1:AB181,AB182),"")&amp;IF(J182=6,RANK(L182,$AC$19:$AC$347,0)+COUNTIF($AC$1:AC181,AC182),"")&amp;IF(J182=7,RANK(L182,$AD$19:$AD$347,0)+COUNTIF($AD$1:AD181,AD182),"")&amp;IF(J182=8,RANK(L182,$AE$19:$AE$347,0)+COUNTIF($AE$1:AE181,AE182),"")&amp;IF(J182=9,RANK(L182,$AF$19:$AF$347,0)+COUNTIF($AF$1:AF181,AF182),"")&amp;IF(J182=10,RANK(L182,$AG$19:$AG$347,0)+COUNTIF($AG$1:AG181,AG182),"")&amp;IF(J182=11,RANK(L182,$AH$19:$AH$347,0)+COUNTIF($AH$1:AH181,AH182),"")</f>
        <v>164</v>
      </c>
      <c r="N182" s="9" t="s">
        <v>366</v>
      </c>
      <c r="Z182" s="10" t="str">
        <f t="shared" si="28"/>
        <v/>
      </c>
      <c r="AA182" s="10" t="str">
        <f t="shared" si="29"/>
        <v/>
      </c>
      <c r="AB182" s="10" t="str">
        <f t="shared" si="30"/>
        <v/>
      </c>
      <c r="AC182" s="10" t="str">
        <f t="shared" si="31"/>
        <v/>
      </c>
      <c r="AD182" s="10" t="str">
        <f t="shared" si="32"/>
        <v/>
      </c>
      <c r="AE182" s="10" t="str">
        <f t="shared" si="33"/>
        <v/>
      </c>
      <c r="AF182" s="10">
        <f t="shared" si="34"/>
        <v>0</v>
      </c>
      <c r="AG182" s="10" t="str">
        <f t="shared" si="35"/>
        <v/>
      </c>
      <c r="AH182" s="10" t="str">
        <f t="shared" si="36"/>
        <v/>
      </c>
      <c r="AI182" s="13" t="str">
        <f t="shared" si="37"/>
        <v>139</v>
      </c>
      <c r="AJ182" s="11">
        <f t="shared" si="38"/>
        <v>139</v>
      </c>
    </row>
    <row r="183" spans="1:36" x14ac:dyDescent="0.25">
      <c r="A183" s="1">
        <v>165</v>
      </c>
      <c r="B183" s="4">
        <v>48</v>
      </c>
      <c r="C183" s="9" t="s">
        <v>779</v>
      </c>
      <c r="D183" s="9" t="s">
        <v>123</v>
      </c>
      <c r="E183" s="9" t="s">
        <v>157</v>
      </c>
      <c r="F183" s="9">
        <v>1551684443</v>
      </c>
      <c r="G183" s="9" t="s">
        <v>287</v>
      </c>
      <c r="H183" s="27"/>
      <c r="I183" s="6">
        <v>9</v>
      </c>
      <c r="J183" s="6">
        <v>9</v>
      </c>
      <c r="K183" s="27"/>
      <c r="L183" s="7">
        <f t="shared" si="39"/>
        <v>0</v>
      </c>
      <c r="M183" s="8" t="str">
        <f>IF(J183=4,RANK(L183,$AA$19:$AA$347,0)+COUNTIF($AA$1:AA182,AA183),"")&amp;IF(J183=5,RANK(L183,$AB$19:$AB$347,0)+COUNTIF($AB$1:AB182,AB183),"")&amp;IF(J183=6,RANK(L183,$AC$19:$AC$347,0)+COUNTIF($AC$1:AC182,AC183),"")&amp;IF(J183=7,RANK(L183,$AD$19:$AD$347,0)+COUNTIF($AD$1:AD182,AD183),"")&amp;IF(J183=8,RANK(L183,$AE$19:$AE$347,0)+COUNTIF($AE$1:AE182,AE183),"")&amp;IF(J183=9,RANK(L183,$AF$19:$AF$347,0)+COUNTIF($AF$1:AF182,AF183),"")&amp;IF(J183=10,RANK(L183,$AG$19:$AG$347,0)+COUNTIF($AG$1:AG182,AG183),"")&amp;IF(J183=11,RANK(L183,$AH$19:$AH$347,0)+COUNTIF($AH$1:AH182,AH183),"")</f>
        <v>165</v>
      </c>
      <c r="N183" s="9" t="s">
        <v>366</v>
      </c>
      <c r="Z183" s="10" t="str">
        <f t="shared" si="28"/>
        <v/>
      </c>
      <c r="AA183" s="10" t="str">
        <f t="shared" si="29"/>
        <v/>
      </c>
      <c r="AB183" s="10" t="str">
        <f t="shared" si="30"/>
        <v/>
      </c>
      <c r="AC183" s="10" t="str">
        <f t="shared" si="31"/>
        <v/>
      </c>
      <c r="AD183" s="10" t="str">
        <f t="shared" si="32"/>
        <v/>
      </c>
      <c r="AE183" s="10" t="str">
        <f t="shared" si="33"/>
        <v/>
      </c>
      <c r="AF183" s="10">
        <f t="shared" si="34"/>
        <v>0</v>
      </c>
      <c r="AG183" s="10" t="str">
        <f t="shared" si="35"/>
        <v/>
      </c>
      <c r="AH183" s="10" t="str">
        <f t="shared" si="36"/>
        <v/>
      </c>
      <c r="AI183" s="13" t="str">
        <f t="shared" si="37"/>
        <v>139</v>
      </c>
      <c r="AJ183" s="11">
        <f t="shared" si="38"/>
        <v>139</v>
      </c>
    </row>
    <row r="184" spans="1:36" x14ac:dyDescent="0.25">
      <c r="A184" s="1">
        <v>166</v>
      </c>
      <c r="B184" s="4">
        <v>48</v>
      </c>
      <c r="C184" s="9" t="s">
        <v>780</v>
      </c>
      <c r="D184" s="9" t="s">
        <v>239</v>
      </c>
      <c r="E184" s="9" t="s">
        <v>214</v>
      </c>
      <c r="F184" s="9">
        <v>3312812769</v>
      </c>
      <c r="G184" s="9" t="s">
        <v>287</v>
      </c>
      <c r="H184" s="27"/>
      <c r="I184" s="6">
        <v>9</v>
      </c>
      <c r="J184" s="6">
        <v>9</v>
      </c>
      <c r="K184" s="27"/>
      <c r="L184" s="7">
        <f t="shared" si="39"/>
        <v>0</v>
      </c>
      <c r="M184" s="8" t="str">
        <f>IF(J184=4,RANK(L184,$AA$19:$AA$347,0)+COUNTIF($AA$1:AA183,AA184),"")&amp;IF(J184=5,RANK(L184,$AB$19:$AB$347,0)+COUNTIF($AB$1:AB183,AB184),"")&amp;IF(J184=6,RANK(L184,$AC$19:$AC$347,0)+COUNTIF($AC$1:AC183,AC184),"")&amp;IF(J184=7,RANK(L184,$AD$19:$AD$347,0)+COUNTIF($AD$1:AD183,AD184),"")&amp;IF(J184=8,RANK(L184,$AE$19:$AE$347,0)+COUNTIF($AE$1:AE183,AE184),"")&amp;IF(J184=9,RANK(L184,$AF$19:$AF$347,0)+COUNTIF($AF$1:AF183,AF184),"")&amp;IF(J184=10,RANK(L184,$AG$19:$AG$347,0)+COUNTIF($AG$1:AG183,AG184),"")&amp;IF(J184=11,RANK(L184,$AH$19:$AH$347,0)+COUNTIF($AH$1:AH183,AH184),"")</f>
        <v>166</v>
      </c>
      <c r="N184" s="9" t="s">
        <v>366</v>
      </c>
      <c r="Z184" s="10" t="str">
        <f t="shared" si="28"/>
        <v/>
      </c>
      <c r="AA184" s="10" t="str">
        <f t="shared" si="29"/>
        <v/>
      </c>
      <c r="AB184" s="10" t="str">
        <f t="shared" si="30"/>
        <v/>
      </c>
      <c r="AC184" s="10" t="str">
        <f t="shared" si="31"/>
        <v/>
      </c>
      <c r="AD184" s="10" t="str">
        <f t="shared" si="32"/>
        <v/>
      </c>
      <c r="AE184" s="10" t="str">
        <f t="shared" si="33"/>
        <v/>
      </c>
      <c r="AF184" s="10">
        <f t="shared" si="34"/>
        <v>0</v>
      </c>
      <c r="AG184" s="10" t="str">
        <f t="shared" si="35"/>
        <v/>
      </c>
      <c r="AH184" s="10" t="str">
        <f t="shared" si="36"/>
        <v/>
      </c>
      <c r="AI184" s="13" t="str">
        <f t="shared" si="37"/>
        <v>139</v>
      </c>
      <c r="AJ184" s="11">
        <f t="shared" si="38"/>
        <v>139</v>
      </c>
    </row>
    <row r="185" spans="1:36" x14ac:dyDescent="0.25">
      <c r="A185" s="1">
        <v>167</v>
      </c>
      <c r="B185" s="4">
        <v>48</v>
      </c>
      <c r="C185" s="9" t="s">
        <v>781</v>
      </c>
      <c r="D185" s="9" t="s">
        <v>292</v>
      </c>
      <c r="E185" s="9" t="s">
        <v>71</v>
      </c>
      <c r="F185" s="9">
        <v>2070499912</v>
      </c>
      <c r="G185" s="9" t="s">
        <v>287</v>
      </c>
      <c r="H185" s="27"/>
      <c r="I185" s="6">
        <v>9</v>
      </c>
      <c r="J185" s="6">
        <v>9</v>
      </c>
      <c r="K185" s="27"/>
      <c r="L185" s="7">
        <f t="shared" si="39"/>
        <v>0</v>
      </c>
      <c r="M185" s="8" t="str">
        <f>IF(J185=4,RANK(L185,$AA$19:$AA$347,0)+COUNTIF($AA$1:AA184,AA185),"")&amp;IF(J185=5,RANK(L185,$AB$19:$AB$347,0)+COUNTIF($AB$1:AB184,AB185),"")&amp;IF(J185=6,RANK(L185,$AC$19:$AC$347,0)+COUNTIF($AC$1:AC184,AC185),"")&amp;IF(J185=7,RANK(L185,$AD$19:$AD$347,0)+COUNTIF($AD$1:AD184,AD185),"")&amp;IF(J185=8,RANK(L185,$AE$19:$AE$347,0)+COUNTIF($AE$1:AE184,AE185),"")&amp;IF(J185=9,RANK(L185,$AF$19:$AF$347,0)+COUNTIF($AF$1:AF184,AF185),"")&amp;IF(J185=10,RANK(L185,$AG$19:$AG$347,0)+COUNTIF($AG$1:AG184,AG185),"")&amp;IF(J185=11,RANK(L185,$AH$19:$AH$347,0)+COUNTIF($AH$1:AH184,AH185),"")</f>
        <v>167</v>
      </c>
      <c r="N185" s="9" t="s">
        <v>366</v>
      </c>
      <c r="Z185" s="10" t="str">
        <f t="shared" si="28"/>
        <v/>
      </c>
      <c r="AA185" s="10" t="str">
        <f t="shared" si="29"/>
        <v/>
      </c>
      <c r="AB185" s="10" t="str">
        <f t="shared" si="30"/>
        <v/>
      </c>
      <c r="AC185" s="10" t="str">
        <f t="shared" si="31"/>
        <v/>
      </c>
      <c r="AD185" s="10" t="str">
        <f t="shared" si="32"/>
        <v/>
      </c>
      <c r="AE185" s="10" t="str">
        <f t="shared" si="33"/>
        <v/>
      </c>
      <c r="AF185" s="10">
        <f t="shared" si="34"/>
        <v>0</v>
      </c>
      <c r="AG185" s="10" t="str">
        <f t="shared" si="35"/>
        <v/>
      </c>
      <c r="AH185" s="10" t="str">
        <f t="shared" si="36"/>
        <v/>
      </c>
      <c r="AI185" s="13" t="str">
        <f t="shared" si="37"/>
        <v>139</v>
      </c>
      <c r="AJ185" s="11">
        <f t="shared" si="38"/>
        <v>139</v>
      </c>
    </row>
    <row r="186" spans="1:36" x14ac:dyDescent="0.25">
      <c r="A186" s="1">
        <v>168</v>
      </c>
      <c r="B186" s="4">
        <v>48</v>
      </c>
      <c r="C186" s="9" t="s">
        <v>782</v>
      </c>
      <c r="D186" s="9" t="s">
        <v>783</v>
      </c>
      <c r="E186" s="9" t="s">
        <v>219</v>
      </c>
      <c r="F186" s="9">
        <v>3097087246</v>
      </c>
      <c r="G186" s="9" t="s">
        <v>299</v>
      </c>
      <c r="H186" s="27"/>
      <c r="I186" s="6">
        <v>9</v>
      </c>
      <c r="J186" s="6">
        <v>9</v>
      </c>
      <c r="K186" s="27"/>
      <c r="L186" s="7">
        <f t="shared" si="39"/>
        <v>0</v>
      </c>
      <c r="M186" s="8" t="str">
        <f>IF(J186=4,RANK(L186,$AA$19:$AA$347,0)+COUNTIF($AA$1:AA185,AA186),"")&amp;IF(J186=5,RANK(L186,$AB$19:$AB$347,0)+COUNTIF($AB$1:AB185,AB186),"")&amp;IF(J186=6,RANK(L186,$AC$19:$AC$347,0)+COUNTIF($AC$1:AC185,AC186),"")&amp;IF(J186=7,RANK(L186,$AD$19:$AD$347,0)+COUNTIF($AD$1:AD185,AD186),"")&amp;IF(J186=8,RANK(L186,$AE$19:$AE$347,0)+COUNTIF($AE$1:AE185,AE186),"")&amp;IF(J186=9,RANK(L186,$AF$19:$AF$347,0)+COUNTIF($AF$1:AF185,AF186),"")&amp;IF(J186=10,RANK(L186,$AG$19:$AG$347,0)+COUNTIF($AG$1:AG185,AG186),"")&amp;IF(J186=11,RANK(L186,$AH$19:$AH$347,0)+COUNTIF($AH$1:AH185,AH186),"")</f>
        <v>168</v>
      </c>
      <c r="N186" s="9" t="s">
        <v>366</v>
      </c>
      <c r="Z186" s="10" t="str">
        <f t="shared" si="28"/>
        <v/>
      </c>
      <c r="AA186" s="10" t="str">
        <f t="shared" si="29"/>
        <v/>
      </c>
      <c r="AB186" s="10" t="str">
        <f t="shared" si="30"/>
        <v/>
      </c>
      <c r="AC186" s="10" t="str">
        <f t="shared" si="31"/>
        <v/>
      </c>
      <c r="AD186" s="10" t="str">
        <f t="shared" si="32"/>
        <v/>
      </c>
      <c r="AE186" s="10" t="str">
        <f t="shared" si="33"/>
        <v/>
      </c>
      <c r="AF186" s="10">
        <f t="shared" si="34"/>
        <v>0</v>
      </c>
      <c r="AG186" s="10" t="str">
        <f t="shared" si="35"/>
        <v/>
      </c>
      <c r="AH186" s="10" t="str">
        <f t="shared" si="36"/>
        <v/>
      </c>
      <c r="AI186" s="13" t="str">
        <f t="shared" si="37"/>
        <v>139</v>
      </c>
      <c r="AJ186" s="11">
        <f t="shared" si="38"/>
        <v>139</v>
      </c>
    </row>
    <row r="187" spans="1:36" x14ac:dyDescent="0.25">
      <c r="A187" s="1">
        <v>169</v>
      </c>
      <c r="B187" s="4">
        <v>48</v>
      </c>
      <c r="C187" s="9" t="s">
        <v>784</v>
      </c>
      <c r="D187" s="9" t="s">
        <v>36</v>
      </c>
      <c r="E187" s="9" t="s">
        <v>164</v>
      </c>
      <c r="F187" s="9">
        <v>2993861239</v>
      </c>
      <c r="G187" s="9" t="s">
        <v>287</v>
      </c>
      <c r="H187" s="27"/>
      <c r="I187" s="6">
        <v>9</v>
      </c>
      <c r="J187" s="6">
        <v>9</v>
      </c>
      <c r="K187" s="27"/>
      <c r="L187" s="7">
        <f t="shared" si="39"/>
        <v>0</v>
      </c>
      <c r="M187" s="8" t="str">
        <f>IF(J187=4,RANK(L187,$AA$19:$AA$347,0)+COUNTIF($AA$1:AA186,AA187),"")&amp;IF(J187=5,RANK(L187,$AB$19:$AB$347,0)+COUNTIF($AB$1:AB186,AB187),"")&amp;IF(J187=6,RANK(L187,$AC$19:$AC$347,0)+COUNTIF($AC$1:AC186,AC187),"")&amp;IF(J187=7,RANK(L187,$AD$19:$AD$347,0)+COUNTIF($AD$1:AD186,AD187),"")&amp;IF(J187=8,RANK(L187,$AE$19:$AE$347,0)+COUNTIF($AE$1:AE186,AE187),"")&amp;IF(J187=9,RANK(L187,$AF$19:$AF$347,0)+COUNTIF($AF$1:AF186,AF187),"")&amp;IF(J187=10,RANK(L187,$AG$19:$AG$347,0)+COUNTIF($AG$1:AG186,AG187),"")&amp;IF(J187=11,RANK(L187,$AH$19:$AH$347,0)+COUNTIF($AH$1:AH186,AH187),"")</f>
        <v>169</v>
      </c>
      <c r="N187" s="9" t="s">
        <v>366</v>
      </c>
      <c r="Z187" s="10" t="str">
        <f t="shared" si="28"/>
        <v/>
      </c>
      <c r="AA187" s="10" t="str">
        <f t="shared" si="29"/>
        <v/>
      </c>
      <c r="AB187" s="10" t="str">
        <f t="shared" si="30"/>
        <v/>
      </c>
      <c r="AC187" s="10" t="str">
        <f t="shared" si="31"/>
        <v/>
      </c>
      <c r="AD187" s="10" t="str">
        <f t="shared" si="32"/>
        <v/>
      </c>
      <c r="AE187" s="10" t="str">
        <f t="shared" si="33"/>
        <v/>
      </c>
      <c r="AF187" s="10">
        <f t="shared" si="34"/>
        <v>0</v>
      </c>
      <c r="AG187" s="10" t="str">
        <f t="shared" si="35"/>
        <v/>
      </c>
      <c r="AH187" s="10" t="str">
        <f t="shared" si="36"/>
        <v/>
      </c>
      <c r="AI187" s="13" t="str">
        <f t="shared" si="37"/>
        <v>139</v>
      </c>
      <c r="AJ187" s="11">
        <f t="shared" si="38"/>
        <v>139</v>
      </c>
    </row>
    <row r="188" spans="1:36" x14ac:dyDescent="0.25">
      <c r="A188" s="1">
        <v>170</v>
      </c>
      <c r="B188" s="4">
        <v>48</v>
      </c>
      <c r="C188" s="9" t="s">
        <v>785</v>
      </c>
      <c r="D188" s="9" t="s">
        <v>99</v>
      </c>
      <c r="E188" s="9" t="s">
        <v>157</v>
      </c>
      <c r="F188" s="9">
        <v>3842885611</v>
      </c>
      <c r="G188" s="9" t="s">
        <v>287</v>
      </c>
      <c r="H188" s="27"/>
      <c r="I188" s="6">
        <v>9</v>
      </c>
      <c r="J188" s="6">
        <v>9</v>
      </c>
      <c r="K188" s="27"/>
      <c r="L188" s="7">
        <f t="shared" si="39"/>
        <v>0</v>
      </c>
      <c r="M188" s="8" t="str">
        <f>IF(J188=4,RANK(L188,$AA$19:$AA$347,0)+COUNTIF($AA$1:AA187,AA188),"")&amp;IF(J188=5,RANK(L188,$AB$19:$AB$347,0)+COUNTIF($AB$1:AB187,AB188),"")&amp;IF(J188=6,RANK(L188,$AC$19:$AC$347,0)+COUNTIF($AC$1:AC187,AC188),"")&amp;IF(J188=7,RANK(L188,$AD$19:$AD$347,0)+COUNTIF($AD$1:AD187,AD188),"")&amp;IF(J188=8,RANK(L188,$AE$19:$AE$347,0)+COUNTIF($AE$1:AE187,AE188),"")&amp;IF(J188=9,RANK(L188,$AF$19:$AF$347,0)+COUNTIF($AF$1:AF187,AF188),"")&amp;IF(J188=10,RANK(L188,$AG$19:$AG$347,0)+COUNTIF($AG$1:AG187,AG188),"")&amp;IF(J188=11,RANK(L188,$AH$19:$AH$347,0)+COUNTIF($AH$1:AH187,AH188),"")</f>
        <v>170</v>
      </c>
      <c r="N188" s="9" t="s">
        <v>366</v>
      </c>
      <c r="Z188" s="10" t="str">
        <f t="shared" si="28"/>
        <v/>
      </c>
      <c r="AA188" s="10" t="str">
        <f t="shared" si="29"/>
        <v/>
      </c>
      <c r="AB188" s="10" t="str">
        <f t="shared" si="30"/>
        <v/>
      </c>
      <c r="AC188" s="10" t="str">
        <f t="shared" si="31"/>
        <v/>
      </c>
      <c r="AD188" s="10" t="str">
        <f t="shared" si="32"/>
        <v/>
      </c>
      <c r="AE188" s="10" t="str">
        <f t="shared" si="33"/>
        <v/>
      </c>
      <c r="AF188" s="10">
        <f t="shared" si="34"/>
        <v>0</v>
      </c>
      <c r="AG188" s="10" t="str">
        <f t="shared" si="35"/>
        <v/>
      </c>
      <c r="AH188" s="10" t="str">
        <f t="shared" si="36"/>
        <v/>
      </c>
      <c r="AI188" s="13" t="str">
        <f t="shared" si="37"/>
        <v>139</v>
      </c>
      <c r="AJ188" s="11">
        <f t="shared" si="38"/>
        <v>139</v>
      </c>
    </row>
    <row r="189" spans="1:36" x14ac:dyDescent="0.25">
      <c r="A189" s="1">
        <v>171</v>
      </c>
      <c r="B189" s="4">
        <v>48</v>
      </c>
      <c r="C189" s="9" t="s">
        <v>786</v>
      </c>
      <c r="D189" s="9" t="s">
        <v>492</v>
      </c>
      <c r="E189" s="9" t="s">
        <v>40</v>
      </c>
      <c r="F189" s="9">
        <v>3762213609</v>
      </c>
      <c r="G189" s="9" t="s">
        <v>299</v>
      </c>
      <c r="H189" s="27"/>
      <c r="I189" s="6">
        <v>9</v>
      </c>
      <c r="J189" s="6">
        <v>9</v>
      </c>
      <c r="K189" s="27"/>
      <c r="L189" s="7">
        <f t="shared" si="39"/>
        <v>0</v>
      </c>
      <c r="M189" s="8" t="str">
        <f>IF(J189=4,RANK(L189,$AA$19:$AA$347,0)+COUNTIF($AA$1:AA188,AA189),"")&amp;IF(J189=5,RANK(L189,$AB$19:$AB$347,0)+COUNTIF($AB$1:AB188,AB189),"")&amp;IF(J189=6,RANK(L189,$AC$19:$AC$347,0)+COUNTIF($AC$1:AC188,AC189),"")&amp;IF(J189=7,RANK(L189,$AD$19:$AD$347,0)+COUNTIF($AD$1:AD188,AD189),"")&amp;IF(J189=8,RANK(L189,$AE$19:$AE$347,0)+COUNTIF($AE$1:AE188,AE189),"")&amp;IF(J189=9,RANK(L189,$AF$19:$AF$347,0)+COUNTIF($AF$1:AF188,AF189),"")&amp;IF(J189=10,RANK(L189,$AG$19:$AG$347,0)+COUNTIF($AG$1:AG188,AG189),"")&amp;IF(J189=11,RANK(L189,$AH$19:$AH$347,0)+COUNTIF($AH$1:AH188,AH189),"")</f>
        <v>171</v>
      </c>
      <c r="N189" s="9" t="s">
        <v>366</v>
      </c>
      <c r="Z189" s="10" t="str">
        <f t="shared" si="28"/>
        <v/>
      </c>
      <c r="AA189" s="10" t="str">
        <f t="shared" si="29"/>
        <v/>
      </c>
      <c r="AB189" s="10" t="str">
        <f t="shared" si="30"/>
        <v/>
      </c>
      <c r="AC189" s="10" t="str">
        <f t="shared" si="31"/>
        <v/>
      </c>
      <c r="AD189" s="10" t="str">
        <f t="shared" si="32"/>
        <v/>
      </c>
      <c r="AE189" s="10" t="str">
        <f t="shared" si="33"/>
        <v/>
      </c>
      <c r="AF189" s="10">
        <f t="shared" si="34"/>
        <v>0</v>
      </c>
      <c r="AG189" s="10" t="str">
        <f t="shared" si="35"/>
        <v/>
      </c>
      <c r="AH189" s="10" t="str">
        <f t="shared" si="36"/>
        <v/>
      </c>
      <c r="AI189" s="13" t="str">
        <f t="shared" si="37"/>
        <v>139</v>
      </c>
      <c r="AJ189" s="11">
        <f t="shared" si="38"/>
        <v>139</v>
      </c>
    </row>
    <row r="190" spans="1:36" x14ac:dyDescent="0.25">
      <c r="A190" s="1">
        <v>172</v>
      </c>
      <c r="B190" s="4">
        <v>48</v>
      </c>
      <c r="C190" s="9" t="s">
        <v>375</v>
      </c>
      <c r="D190" s="9" t="s">
        <v>787</v>
      </c>
      <c r="E190" s="9" t="s">
        <v>377</v>
      </c>
      <c r="F190" s="9">
        <v>3558610374</v>
      </c>
      <c r="G190" s="9" t="s">
        <v>32</v>
      </c>
      <c r="H190" s="27"/>
      <c r="I190" s="6">
        <v>9</v>
      </c>
      <c r="J190" s="6">
        <v>9</v>
      </c>
      <c r="K190" s="27"/>
      <c r="L190" s="7">
        <f t="shared" si="39"/>
        <v>0</v>
      </c>
      <c r="M190" s="8" t="str">
        <f>IF(J190=4,RANK(L190,$AA$19:$AA$347,0)+COUNTIF($AA$1:AA189,AA190),"")&amp;IF(J190=5,RANK(L190,$AB$19:$AB$347,0)+COUNTIF($AB$1:AB189,AB190),"")&amp;IF(J190=6,RANK(L190,$AC$19:$AC$347,0)+COUNTIF($AC$1:AC189,AC190),"")&amp;IF(J190=7,RANK(L190,$AD$19:$AD$347,0)+COUNTIF($AD$1:AD189,AD190),"")&amp;IF(J190=8,RANK(L190,$AE$19:$AE$347,0)+COUNTIF($AE$1:AE189,AE190),"")&amp;IF(J190=9,RANK(L190,$AF$19:$AF$347,0)+COUNTIF($AF$1:AF189,AF190),"")&amp;IF(J190=10,RANK(L190,$AG$19:$AG$347,0)+COUNTIF($AG$1:AG189,AG190),"")&amp;IF(J190=11,RANK(L190,$AH$19:$AH$347,0)+COUNTIF($AH$1:AH189,AH190),"")</f>
        <v>172</v>
      </c>
      <c r="N190" s="9" t="s">
        <v>366</v>
      </c>
      <c r="Z190" s="10" t="str">
        <f t="shared" si="28"/>
        <v/>
      </c>
      <c r="AA190" s="10" t="str">
        <f t="shared" si="29"/>
        <v/>
      </c>
      <c r="AB190" s="10" t="str">
        <f t="shared" si="30"/>
        <v/>
      </c>
      <c r="AC190" s="10" t="str">
        <f t="shared" si="31"/>
        <v/>
      </c>
      <c r="AD190" s="10" t="str">
        <f t="shared" si="32"/>
        <v/>
      </c>
      <c r="AE190" s="10" t="str">
        <f t="shared" si="33"/>
        <v/>
      </c>
      <c r="AF190" s="10">
        <f t="shared" si="34"/>
        <v>0</v>
      </c>
      <c r="AG190" s="10" t="str">
        <f t="shared" si="35"/>
        <v/>
      </c>
      <c r="AH190" s="10" t="str">
        <f t="shared" si="36"/>
        <v/>
      </c>
      <c r="AI190" s="13" t="str">
        <f t="shared" si="37"/>
        <v>139</v>
      </c>
      <c r="AJ190" s="11">
        <f t="shared" si="38"/>
        <v>139</v>
      </c>
    </row>
    <row r="191" spans="1:36" x14ac:dyDescent="0.25">
      <c r="A191" s="1">
        <v>173</v>
      </c>
      <c r="B191" s="4">
        <v>48</v>
      </c>
      <c r="C191" s="9" t="s">
        <v>375</v>
      </c>
      <c r="D191" s="9" t="s">
        <v>427</v>
      </c>
      <c r="E191" s="9" t="s">
        <v>48</v>
      </c>
      <c r="F191" s="9">
        <v>2450192253</v>
      </c>
      <c r="G191" s="9" t="s">
        <v>287</v>
      </c>
      <c r="H191" s="27"/>
      <c r="I191" s="6">
        <v>9</v>
      </c>
      <c r="J191" s="6">
        <v>9</v>
      </c>
      <c r="K191" s="27"/>
      <c r="L191" s="7">
        <f t="shared" si="39"/>
        <v>0</v>
      </c>
      <c r="M191" s="8" t="str">
        <f>IF(J191=4,RANK(L191,$AA$19:$AA$347,0)+COUNTIF($AA$1:AA190,AA191),"")&amp;IF(J191=5,RANK(L191,$AB$19:$AB$347,0)+COUNTIF($AB$1:AB190,AB191),"")&amp;IF(J191=6,RANK(L191,$AC$19:$AC$347,0)+COUNTIF($AC$1:AC190,AC191),"")&amp;IF(J191=7,RANK(L191,$AD$19:$AD$347,0)+COUNTIF($AD$1:AD190,AD191),"")&amp;IF(J191=8,RANK(L191,$AE$19:$AE$347,0)+COUNTIF($AE$1:AE190,AE191),"")&amp;IF(J191=9,RANK(L191,$AF$19:$AF$347,0)+COUNTIF($AF$1:AF190,AF191),"")&amp;IF(J191=10,RANK(L191,$AG$19:$AG$347,0)+COUNTIF($AG$1:AG190,AG191),"")&amp;IF(J191=11,RANK(L191,$AH$19:$AH$347,0)+COUNTIF($AH$1:AH190,AH191),"")</f>
        <v>173</v>
      </c>
      <c r="N191" s="9" t="s">
        <v>366</v>
      </c>
      <c r="Z191" s="10" t="str">
        <f t="shared" si="28"/>
        <v/>
      </c>
      <c r="AA191" s="10" t="str">
        <f t="shared" si="29"/>
        <v/>
      </c>
      <c r="AB191" s="10" t="str">
        <f t="shared" si="30"/>
        <v/>
      </c>
      <c r="AC191" s="10" t="str">
        <f t="shared" si="31"/>
        <v/>
      </c>
      <c r="AD191" s="10" t="str">
        <f t="shared" si="32"/>
        <v/>
      </c>
      <c r="AE191" s="10" t="str">
        <f t="shared" si="33"/>
        <v/>
      </c>
      <c r="AF191" s="10">
        <f t="shared" si="34"/>
        <v>0</v>
      </c>
      <c r="AG191" s="10" t="str">
        <f t="shared" si="35"/>
        <v/>
      </c>
      <c r="AH191" s="10" t="str">
        <f t="shared" si="36"/>
        <v/>
      </c>
      <c r="AI191" s="13" t="str">
        <f t="shared" si="37"/>
        <v>139</v>
      </c>
      <c r="AJ191" s="11">
        <f t="shared" si="38"/>
        <v>139</v>
      </c>
    </row>
    <row r="192" spans="1:36" x14ac:dyDescent="0.25">
      <c r="A192" s="1">
        <v>174</v>
      </c>
      <c r="B192" s="4">
        <v>48</v>
      </c>
      <c r="C192" s="9" t="s">
        <v>788</v>
      </c>
      <c r="D192" s="9" t="s">
        <v>206</v>
      </c>
      <c r="E192" s="9" t="s">
        <v>76</v>
      </c>
      <c r="F192" s="9">
        <v>4028022704</v>
      </c>
      <c r="G192" s="9" t="s">
        <v>299</v>
      </c>
      <c r="H192" s="27"/>
      <c r="I192" s="6">
        <v>9</v>
      </c>
      <c r="J192" s="6">
        <v>9</v>
      </c>
      <c r="K192" s="27"/>
      <c r="L192" s="7">
        <f t="shared" si="39"/>
        <v>0</v>
      </c>
      <c r="M192" s="8" t="str">
        <f>IF(J192=4,RANK(L192,$AA$19:$AA$347,0)+COUNTIF($AA$1:AA191,AA192),"")&amp;IF(J192=5,RANK(L192,$AB$19:$AB$347,0)+COUNTIF($AB$1:AB191,AB192),"")&amp;IF(J192=6,RANK(L192,$AC$19:$AC$347,0)+COUNTIF($AC$1:AC191,AC192),"")&amp;IF(J192=7,RANK(L192,$AD$19:$AD$347,0)+COUNTIF($AD$1:AD191,AD192),"")&amp;IF(J192=8,RANK(L192,$AE$19:$AE$347,0)+COUNTIF($AE$1:AE191,AE192),"")&amp;IF(J192=9,RANK(L192,$AF$19:$AF$347,0)+COUNTIF($AF$1:AF191,AF192),"")&amp;IF(J192=10,RANK(L192,$AG$19:$AG$347,0)+COUNTIF($AG$1:AG191,AG192),"")&amp;IF(J192=11,RANK(L192,$AH$19:$AH$347,0)+COUNTIF($AH$1:AH191,AH192),"")</f>
        <v>174</v>
      </c>
      <c r="N192" s="9" t="s">
        <v>366</v>
      </c>
      <c r="Z192" s="10" t="str">
        <f t="shared" si="28"/>
        <v/>
      </c>
      <c r="AA192" s="10" t="str">
        <f t="shared" si="29"/>
        <v/>
      </c>
      <c r="AB192" s="10" t="str">
        <f t="shared" si="30"/>
        <v/>
      </c>
      <c r="AC192" s="10" t="str">
        <f t="shared" si="31"/>
        <v/>
      </c>
      <c r="AD192" s="10" t="str">
        <f t="shared" si="32"/>
        <v/>
      </c>
      <c r="AE192" s="10" t="str">
        <f t="shared" si="33"/>
        <v/>
      </c>
      <c r="AF192" s="10">
        <f t="shared" si="34"/>
        <v>0</v>
      </c>
      <c r="AG192" s="10" t="str">
        <f t="shared" si="35"/>
        <v/>
      </c>
      <c r="AH192" s="10" t="str">
        <f t="shared" si="36"/>
        <v/>
      </c>
      <c r="AI192" s="13" t="str">
        <f t="shared" si="37"/>
        <v>139</v>
      </c>
      <c r="AJ192" s="11">
        <f t="shared" si="38"/>
        <v>139</v>
      </c>
    </row>
    <row r="193" spans="1:36" x14ac:dyDescent="0.25">
      <c r="A193" s="1">
        <v>175</v>
      </c>
      <c r="B193" s="4">
        <v>48</v>
      </c>
      <c r="C193" s="9" t="s">
        <v>789</v>
      </c>
      <c r="D193" s="9" t="s">
        <v>166</v>
      </c>
      <c r="E193" s="9" t="s">
        <v>52</v>
      </c>
      <c r="F193" s="9">
        <v>739649492</v>
      </c>
      <c r="G193" s="9" t="s">
        <v>287</v>
      </c>
      <c r="H193" s="27"/>
      <c r="I193" s="6">
        <v>9</v>
      </c>
      <c r="J193" s="6">
        <v>9</v>
      </c>
      <c r="K193" s="27"/>
      <c r="L193" s="7">
        <f t="shared" si="39"/>
        <v>0</v>
      </c>
      <c r="M193" s="8" t="str">
        <f>IF(J193=4,RANK(L193,$AA$19:$AA$347,0)+COUNTIF($AA$1:AA192,AA193),"")&amp;IF(J193=5,RANK(L193,$AB$19:$AB$347,0)+COUNTIF($AB$1:AB192,AB193),"")&amp;IF(J193=6,RANK(L193,$AC$19:$AC$347,0)+COUNTIF($AC$1:AC192,AC193),"")&amp;IF(J193=7,RANK(L193,$AD$19:$AD$347,0)+COUNTIF($AD$1:AD192,AD193),"")&amp;IF(J193=8,RANK(L193,$AE$19:$AE$347,0)+COUNTIF($AE$1:AE192,AE193),"")&amp;IF(J193=9,RANK(L193,$AF$19:$AF$347,0)+COUNTIF($AF$1:AF192,AF193),"")&amp;IF(J193=10,RANK(L193,$AG$19:$AG$347,0)+COUNTIF($AG$1:AG192,AG193),"")&amp;IF(J193=11,RANK(L193,$AH$19:$AH$347,0)+COUNTIF($AH$1:AH192,AH193),"")</f>
        <v>175</v>
      </c>
      <c r="N193" s="9" t="s">
        <v>366</v>
      </c>
      <c r="Z193" s="10" t="str">
        <f t="shared" si="28"/>
        <v/>
      </c>
      <c r="AA193" s="10" t="str">
        <f t="shared" si="29"/>
        <v/>
      </c>
      <c r="AB193" s="10" t="str">
        <f t="shared" si="30"/>
        <v/>
      </c>
      <c r="AC193" s="10" t="str">
        <f t="shared" si="31"/>
        <v/>
      </c>
      <c r="AD193" s="10" t="str">
        <f t="shared" si="32"/>
        <v/>
      </c>
      <c r="AE193" s="10" t="str">
        <f t="shared" si="33"/>
        <v/>
      </c>
      <c r="AF193" s="10">
        <f t="shared" si="34"/>
        <v>0</v>
      </c>
      <c r="AG193" s="10" t="str">
        <f t="shared" si="35"/>
        <v/>
      </c>
      <c r="AH193" s="10" t="str">
        <f t="shared" si="36"/>
        <v/>
      </c>
      <c r="AI193" s="13" t="str">
        <f t="shared" si="37"/>
        <v>139</v>
      </c>
      <c r="AJ193" s="11">
        <f t="shared" si="38"/>
        <v>139</v>
      </c>
    </row>
    <row r="194" spans="1:36" x14ac:dyDescent="0.25">
      <c r="A194" s="1">
        <v>176</v>
      </c>
      <c r="B194" s="4">
        <v>48</v>
      </c>
      <c r="C194" s="9" t="s">
        <v>790</v>
      </c>
      <c r="D194" s="9" t="s">
        <v>115</v>
      </c>
      <c r="E194" s="9" t="s">
        <v>133</v>
      </c>
      <c r="F194" s="9">
        <v>1527846722</v>
      </c>
      <c r="G194" s="9" t="s">
        <v>287</v>
      </c>
      <c r="H194" s="27"/>
      <c r="I194" s="6">
        <v>9</v>
      </c>
      <c r="J194" s="6">
        <v>9</v>
      </c>
      <c r="K194" s="27"/>
      <c r="L194" s="7">
        <f t="shared" si="39"/>
        <v>0</v>
      </c>
      <c r="M194" s="8" t="str">
        <f>IF(J194=4,RANK(L194,$AA$19:$AA$347,0)+COUNTIF($AA$1:AA193,AA194),"")&amp;IF(J194=5,RANK(L194,$AB$19:$AB$347,0)+COUNTIF($AB$1:AB193,AB194),"")&amp;IF(J194=6,RANK(L194,$AC$19:$AC$347,0)+COUNTIF($AC$1:AC193,AC194),"")&amp;IF(J194=7,RANK(L194,$AD$19:$AD$347,0)+COUNTIF($AD$1:AD193,AD194),"")&amp;IF(J194=8,RANK(L194,$AE$19:$AE$347,0)+COUNTIF($AE$1:AE193,AE194),"")&amp;IF(J194=9,RANK(L194,$AF$19:$AF$347,0)+COUNTIF($AF$1:AF193,AF194),"")&amp;IF(J194=10,RANK(L194,$AG$19:$AG$347,0)+COUNTIF($AG$1:AG193,AG194),"")&amp;IF(J194=11,RANK(L194,$AH$19:$AH$347,0)+COUNTIF($AH$1:AH193,AH194),"")</f>
        <v>176</v>
      </c>
      <c r="N194" s="9" t="s">
        <v>366</v>
      </c>
      <c r="Z194" s="10" t="str">
        <f t="shared" si="28"/>
        <v/>
      </c>
      <c r="AA194" s="10" t="str">
        <f t="shared" si="29"/>
        <v/>
      </c>
      <c r="AB194" s="10" t="str">
        <f t="shared" si="30"/>
        <v/>
      </c>
      <c r="AC194" s="10" t="str">
        <f t="shared" si="31"/>
        <v/>
      </c>
      <c r="AD194" s="10" t="str">
        <f t="shared" si="32"/>
        <v/>
      </c>
      <c r="AE194" s="10" t="str">
        <f t="shared" si="33"/>
        <v/>
      </c>
      <c r="AF194" s="10">
        <f t="shared" si="34"/>
        <v>0</v>
      </c>
      <c r="AG194" s="10" t="str">
        <f t="shared" si="35"/>
        <v/>
      </c>
      <c r="AH194" s="10" t="str">
        <f t="shared" si="36"/>
        <v/>
      </c>
      <c r="AI194" s="13" t="str">
        <f t="shared" si="37"/>
        <v>139</v>
      </c>
      <c r="AJ194" s="11">
        <f t="shared" si="38"/>
        <v>139</v>
      </c>
    </row>
    <row r="195" spans="1:36" x14ac:dyDescent="0.25">
      <c r="A195" s="1">
        <v>177</v>
      </c>
      <c r="B195" s="4">
        <v>48</v>
      </c>
      <c r="C195" s="9" t="s">
        <v>791</v>
      </c>
      <c r="D195" s="9" t="s">
        <v>184</v>
      </c>
      <c r="E195" s="9" t="s">
        <v>64</v>
      </c>
      <c r="F195" s="9">
        <v>184788679</v>
      </c>
      <c r="G195" s="9" t="s">
        <v>287</v>
      </c>
      <c r="H195" s="27"/>
      <c r="I195" s="6">
        <v>9</v>
      </c>
      <c r="J195" s="6">
        <v>9</v>
      </c>
      <c r="K195" s="27"/>
      <c r="L195" s="7">
        <f t="shared" si="39"/>
        <v>0</v>
      </c>
      <c r="M195" s="8" t="str">
        <f>IF(J195=4,RANK(L195,$AA$19:$AA$347,0)+COUNTIF($AA$1:AA194,AA195),"")&amp;IF(J195=5,RANK(L195,$AB$19:$AB$347,0)+COUNTIF($AB$1:AB194,AB195),"")&amp;IF(J195=6,RANK(L195,$AC$19:$AC$347,0)+COUNTIF($AC$1:AC194,AC195),"")&amp;IF(J195=7,RANK(L195,$AD$19:$AD$347,0)+COUNTIF($AD$1:AD194,AD195),"")&amp;IF(J195=8,RANK(L195,$AE$19:$AE$347,0)+COUNTIF($AE$1:AE194,AE195),"")&amp;IF(J195=9,RANK(L195,$AF$19:$AF$347,0)+COUNTIF($AF$1:AF194,AF195),"")&amp;IF(J195=10,RANK(L195,$AG$19:$AG$347,0)+COUNTIF($AG$1:AG194,AG195),"")&amp;IF(J195=11,RANK(L195,$AH$19:$AH$347,0)+COUNTIF($AH$1:AH194,AH195),"")</f>
        <v>177</v>
      </c>
      <c r="N195" s="9" t="s">
        <v>366</v>
      </c>
      <c r="Z195" s="10" t="str">
        <f t="shared" si="28"/>
        <v/>
      </c>
      <c r="AA195" s="10" t="str">
        <f t="shared" si="29"/>
        <v/>
      </c>
      <c r="AB195" s="10" t="str">
        <f t="shared" si="30"/>
        <v/>
      </c>
      <c r="AC195" s="10" t="str">
        <f t="shared" si="31"/>
        <v/>
      </c>
      <c r="AD195" s="10" t="str">
        <f t="shared" si="32"/>
        <v/>
      </c>
      <c r="AE195" s="10" t="str">
        <f t="shared" si="33"/>
        <v/>
      </c>
      <c r="AF195" s="10">
        <f t="shared" si="34"/>
        <v>0</v>
      </c>
      <c r="AG195" s="10" t="str">
        <f t="shared" si="35"/>
        <v/>
      </c>
      <c r="AH195" s="10" t="str">
        <f t="shared" si="36"/>
        <v/>
      </c>
      <c r="AI195" s="13" t="str">
        <f t="shared" si="37"/>
        <v>139</v>
      </c>
      <c r="AJ195" s="11">
        <f t="shared" si="38"/>
        <v>139</v>
      </c>
    </row>
    <row r="196" spans="1:36" x14ac:dyDescent="0.25">
      <c r="A196" s="1">
        <v>178</v>
      </c>
      <c r="B196" s="4">
        <v>48</v>
      </c>
      <c r="C196" s="9" t="s">
        <v>792</v>
      </c>
      <c r="D196" s="9" t="s">
        <v>188</v>
      </c>
      <c r="E196" s="9" t="s">
        <v>456</v>
      </c>
      <c r="F196" s="9">
        <v>3256370936</v>
      </c>
      <c r="G196" s="9" t="s">
        <v>287</v>
      </c>
      <c r="H196" s="27"/>
      <c r="I196" s="6">
        <v>9</v>
      </c>
      <c r="J196" s="6">
        <v>9</v>
      </c>
      <c r="K196" s="27"/>
      <c r="L196" s="7">
        <f t="shared" si="39"/>
        <v>0</v>
      </c>
      <c r="M196" s="8" t="str">
        <f>IF(J196=4,RANK(L196,$AA$19:$AA$347,0)+COUNTIF($AA$1:AA195,AA196),"")&amp;IF(J196=5,RANK(L196,$AB$19:$AB$347,0)+COUNTIF($AB$1:AB195,AB196),"")&amp;IF(J196=6,RANK(L196,$AC$19:$AC$347,0)+COUNTIF($AC$1:AC195,AC196),"")&amp;IF(J196=7,RANK(L196,$AD$19:$AD$347,0)+COUNTIF($AD$1:AD195,AD196),"")&amp;IF(J196=8,RANK(L196,$AE$19:$AE$347,0)+COUNTIF($AE$1:AE195,AE196),"")&amp;IF(J196=9,RANK(L196,$AF$19:$AF$347,0)+COUNTIF($AF$1:AF195,AF196),"")&amp;IF(J196=10,RANK(L196,$AG$19:$AG$347,0)+COUNTIF($AG$1:AG195,AG196),"")&amp;IF(J196=11,RANK(L196,$AH$19:$AH$347,0)+COUNTIF($AH$1:AH195,AH196),"")</f>
        <v>178</v>
      </c>
      <c r="N196" s="9" t="s">
        <v>366</v>
      </c>
      <c r="Z196" s="10" t="str">
        <f t="shared" si="28"/>
        <v/>
      </c>
      <c r="AA196" s="10" t="str">
        <f t="shared" si="29"/>
        <v/>
      </c>
      <c r="AB196" s="10" t="str">
        <f t="shared" si="30"/>
        <v/>
      </c>
      <c r="AC196" s="10" t="str">
        <f t="shared" si="31"/>
        <v/>
      </c>
      <c r="AD196" s="10" t="str">
        <f t="shared" si="32"/>
        <v/>
      </c>
      <c r="AE196" s="10" t="str">
        <f t="shared" si="33"/>
        <v/>
      </c>
      <c r="AF196" s="10">
        <f t="shared" si="34"/>
        <v>0</v>
      </c>
      <c r="AG196" s="10" t="str">
        <f t="shared" si="35"/>
        <v/>
      </c>
      <c r="AH196" s="10" t="str">
        <f t="shared" si="36"/>
        <v/>
      </c>
      <c r="AI196" s="13" t="str">
        <f t="shared" si="37"/>
        <v>139</v>
      </c>
      <c r="AJ196" s="11">
        <f t="shared" si="38"/>
        <v>139</v>
      </c>
    </row>
    <row r="197" spans="1:36" x14ac:dyDescent="0.25">
      <c r="A197" s="1">
        <v>179</v>
      </c>
      <c r="B197" s="4">
        <v>48</v>
      </c>
      <c r="C197" s="9" t="s">
        <v>793</v>
      </c>
      <c r="D197" s="9" t="s">
        <v>102</v>
      </c>
      <c r="E197" s="9" t="s">
        <v>794</v>
      </c>
      <c r="F197" s="9">
        <v>2080675409</v>
      </c>
      <c r="G197" s="9" t="s">
        <v>287</v>
      </c>
      <c r="H197" s="27"/>
      <c r="I197" s="6">
        <v>9</v>
      </c>
      <c r="J197" s="6">
        <v>9</v>
      </c>
      <c r="K197" s="27"/>
      <c r="L197" s="7">
        <f t="shared" si="39"/>
        <v>0</v>
      </c>
      <c r="M197" s="8" t="str">
        <f>IF(J197=4,RANK(L197,$AA$19:$AA$347,0)+COUNTIF($AA$1:AA196,AA197),"")&amp;IF(J197=5,RANK(L197,$AB$19:$AB$347,0)+COUNTIF($AB$1:AB196,AB197),"")&amp;IF(J197=6,RANK(L197,$AC$19:$AC$347,0)+COUNTIF($AC$1:AC196,AC197),"")&amp;IF(J197=7,RANK(L197,$AD$19:$AD$347,0)+COUNTIF($AD$1:AD196,AD197),"")&amp;IF(J197=8,RANK(L197,$AE$19:$AE$347,0)+COUNTIF($AE$1:AE196,AE197),"")&amp;IF(J197=9,RANK(L197,$AF$19:$AF$347,0)+COUNTIF($AF$1:AF196,AF197),"")&amp;IF(J197=10,RANK(L197,$AG$19:$AG$347,0)+COUNTIF($AG$1:AG196,AG197),"")&amp;IF(J197=11,RANK(L197,$AH$19:$AH$347,0)+COUNTIF($AH$1:AH196,AH197),"")</f>
        <v>179</v>
      </c>
      <c r="N197" s="9" t="s">
        <v>366</v>
      </c>
      <c r="Z197" s="10" t="str">
        <f t="shared" si="28"/>
        <v/>
      </c>
      <c r="AA197" s="10" t="str">
        <f t="shared" si="29"/>
        <v/>
      </c>
      <c r="AB197" s="10" t="str">
        <f t="shared" si="30"/>
        <v/>
      </c>
      <c r="AC197" s="10" t="str">
        <f t="shared" si="31"/>
        <v/>
      </c>
      <c r="AD197" s="10" t="str">
        <f t="shared" si="32"/>
        <v/>
      </c>
      <c r="AE197" s="10" t="str">
        <f t="shared" si="33"/>
        <v/>
      </c>
      <c r="AF197" s="10">
        <f t="shared" si="34"/>
        <v>0</v>
      </c>
      <c r="AG197" s="10" t="str">
        <f t="shared" si="35"/>
        <v/>
      </c>
      <c r="AH197" s="10" t="str">
        <f t="shared" si="36"/>
        <v/>
      </c>
      <c r="AI197" s="13" t="str">
        <f t="shared" si="37"/>
        <v>139</v>
      </c>
      <c r="AJ197" s="11">
        <f t="shared" si="38"/>
        <v>139</v>
      </c>
    </row>
    <row r="198" spans="1:36" x14ac:dyDescent="0.25">
      <c r="A198" s="1">
        <v>180</v>
      </c>
      <c r="B198" s="4">
        <v>48</v>
      </c>
      <c r="C198" s="9" t="s">
        <v>795</v>
      </c>
      <c r="D198" s="9" t="s">
        <v>796</v>
      </c>
      <c r="E198" s="9" t="s">
        <v>797</v>
      </c>
      <c r="F198" s="9">
        <v>3038738030</v>
      </c>
      <c r="G198" s="9" t="s">
        <v>287</v>
      </c>
      <c r="H198" s="27"/>
      <c r="I198" s="6">
        <v>9</v>
      </c>
      <c r="J198" s="6">
        <v>9</v>
      </c>
      <c r="K198" s="27"/>
      <c r="L198" s="7">
        <f t="shared" si="39"/>
        <v>0</v>
      </c>
      <c r="M198" s="8" t="str">
        <f>IF(J198=4,RANK(L198,$AA$19:$AA$347,0)+COUNTIF($AA$1:AA197,AA198),"")&amp;IF(J198=5,RANK(L198,$AB$19:$AB$347,0)+COUNTIF($AB$1:AB197,AB198),"")&amp;IF(J198=6,RANK(L198,$AC$19:$AC$347,0)+COUNTIF($AC$1:AC197,AC198),"")&amp;IF(J198=7,RANK(L198,$AD$19:$AD$347,0)+COUNTIF($AD$1:AD197,AD198),"")&amp;IF(J198=8,RANK(L198,$AE$19:$AE$347,0)+COUNTIF($AE$1:AE197,AE198),"")&amp;IF(J198=9,RANK(L198,$AF$19:$AF$347,0)+COUNTIF($AF$1:AF197,AF198),"")&amp;IF(J198=10,RANK(L198,$AG$19:$AG$347,0)+COUNTIF($AG$1:AG197,AG198),"")&amp;IF(J198=11,RANK(L198,$AH$19:$AH$347,0)+COUNTIF($AH$1:AH197,AH198),"")</f>
        <v>180</v>
      </c>
      <c r="N198" s="9" t="s">
        <v>366</v>
      </c>
      <c r="Z198" s="10" t="str">
        <f t="shared" si="28"/>
        <v/>
      </c>
      <c r="AA198" s="10" t="str">
        <f t="shared" si="29"/>
        <v/>
      </c>
      <c r="AB198" s="10" t="str">
        <f t="shared" si="30"/>
        <v/>
      </c>
      <c r="AC198" s="10" t="str">
        <f t="shared" si="31"/>
        <v/>
      </c>
      <c r="AD198" s="10" t="str">
        <f t="shared" si="32"/>
        <v/>
      </c>
      <c r="AE198" s="10" t="str">
        <f t="shared" si="33"/>
        <v/>
      </c>
      <c r="AF198" s="10">
        <f t="shared" si="34"/>
        <v>0</v>
      </c>
      <c r="AG198" s="10" t="str">
        <f t="shared" si="35"/>
        <v/>
      </c>
      <c r="AH198" s="10" t="str">
        <f t="shared" si="36"/>
        <v/>
      </c>
      <c r="AI198" s="13" t="str">
        <f t="shared" si="37"/>
        <v>139</v>
      </c>
      <c r="AJ198" s="11">
        <f t="shared" si="38"/>
        <v>139</v>
      </c>
    </row>
    <row r="199" spans="1:36" x14ac:dyDescent="0.25">
      <c r="A199" s="1">
        <v>181</v>
      </c>
      <c r="B199" s="4">
        <v>48</v>
      </c>
      <c r="C199" s="9" t="s">
        <v>798</v>
      </c>
      <c r="D199" s="9" t="s">
        <v>54</v>
      </c>
      <c r="E199" s="9" t="s">
        <v>31</v>
      </c>
      <c r="F199" s="9">
        <v>529609988</v>
      </c>
      <c r="G199" s="9" t="s">
        <v>299</v>
      </c>
      <c r="H199" s="27"/>
      <c r="I199" s="6">
        <v>9</v>
      </c>
      <c r="J199" s="6">
        <v>9</v>
      </c>
      <c r="K199" s="27"/>
      <c r="L199" s="7">
        <f t="shared" si="39"/>
        <v>0</v>
      </c>
      <c r="M199" s="8" t="str">
        <f>IF(J199=4,RANK(L199,$AA$19:$AA$347,0)+COUNTIF($AA$1:AA198,AA199),"")&amp;IF(J199=5,RANK(L199,$AB$19:$AB$347,0)+COUNTIF($AB$1:AB198,AB199),"")&amp;IF(J199=6,RANK(L199,$AC$19:$AC$347,0)+COUNTIF($AC$1:AC198,AC199),"")&amp;IF(J199=7,RANK(L199,$AD$19:$AD$347,0)+COUNTIF($AD$1:AD198,AD199),"")&amp;IF(J199=8,RANK(L199,$AE$19:$AE$347,0)+COUNTIF($AE$1:AE198,AE199),"")&amp;IF(J199=9,RANK(L199,$AF$19:$AF$347,0)+COUNTIF($AF$1:AF198,AF199),"")&amp;IF(J199=10,RANK(L199,$AG$19:$AG$347,0)+COUNTIF($AG$1:AG198,AG199),"")&amp;IF(J199=11,RANK(L199,$AH$19:$AH$347,0)+COUNTIF($AH$1:AH198,AH199),"")</f>
        <v>181</v>
      </c>
      <c r="N199" s="9" t="s">
        <v>366</v>
      </c>
      <c r="Z199" s="10" t="str">
        <f t="shared" si="28"/>
        <v/>
      </c>
      <c r="AA199" s="10" t="str">
        <f t="shared" si="29"/>
        <v/>
      </c>
      <c r="AB199" s="10" t="str">
        <f t="shared" si="30"/>
        <v/>
      </c>
      <c r="AC199" s="10" t="str">
        <f t="shared" si="31"/>
        <v/>
      </c>
      <c r="AD199" s="10" t="str">
        <f t="shared" si="32"/>
        <v/>
      </c>
      <c r="AE199" s="10" t="str">
        <f t="shared" si="33"/>
        <v/>
      </c>
      <c r="AF199" s="10">
        <f t="shared" si="34"/>
        <v>0</v>
      </c>
      <c r="AG199" s="10" t="str">
        <f t="shared" si="35"/>
        <v/>
      </c>
      <c r="AH199" s="10" t="str">
        <f t="shared" si="36"/>
        <v/>
      </c>
      <c r="AI199" s="13" t="str">
        <f t="shared" si="37"/>
        <v>139</v>
      </c>
      <c r="AJ199" s="11">
        <f t="shared" si="38"/>
        <v>139</v>
      </c>
    </row>
    <row r="200" spans="1:36" x14ac:dyDescent="0.25">
      <c r="A200" s="1">
        <v>182</v>
      </c>
      <c r="B200" s="4">
        <v>48</v>
      </c>
      <c r="C200" s="9" t="s">
        <v>799</v>
      </c>
      <c r="D200" s="9" t="s">
        <v>660</v>
      </c>
      <c r="E200" s="9" t="s">
        <v>64</v>
      </c>
      <c r="F200" s="9">
        <v>3971713984</v>
      </c>
      <c r="G200" s="9" t="s">
        <v>287</v>
      </c>
      <c r="H200" s="27"/>
      <c r="I200" s="6">
        <v>9</v>
      </c>
      <c r="J200" s="6">
        <v>9</v>
      </c>
      <c r="K200" s="27"/>
      <c r="L200" s="7">
        <f t="shared" si="39"/>
        <v>0</v>
      </c>
      <c r="M200" s="8" t="str">
        <f>IF(J200=4,RANK(L200,$AA$19:$AA$347,0)+COUNTIF($AA$1:AA199,AA200),"")&amp;IF(J200=5,RANK(L200,$AB$19:$AB$347,0)+COUNTIF($AB$1:AB199,AB200),"")&amp;IF(J200=6,RANK(L200,$AC$19:$AC$347,0)+COUNTIF($AC$1:AC199,AC200),"")&amp;IF(J200=7,RANK(L200,$AD$19:$AD$347,0)+COUNTIF($AD$1:AD199,AD200),"")&amp;IF(J200=8,RANK(L200,$AE$19:$AE$347,0)+COUNTIF($AE$1:AE199,AE200),"")&amp;IF(J200=9,RANK(L200,$AF$19:$AF$347,0)+COUNTIF($AF$1:AF199,AF200),"")&amp;IF(J200=10,RANK(L200,$AG$19:$AG$347,0)+COUNTIF($AG$1:AG199,AG200),"")&amp;IF(J200=11,RANK(L200,$AH$19:$AH$347,0)+COUNTIF($AH$1:AH199,AH200),"")</f>
        <v>182</v>
      </c>
      <c r="N200" s="9" t="s">
        <v>366</v>
      </c>
      <c r="Z200" s="10" t="str">
        <f t="shared" si="28"/>
        <v/>
      </c>
      <c r="AA200" s="10" t="str">
        <f t="shared" si="29"/>
        <v/>
      </c>
      <c r="AB200" s="10" t="str">
        <f t="shared" si="30"/>
        <v/>
      </c>
      <c r="AC200" s="10" t="str">
        <f t="shared" si="31"/>
        <v/>
      </c>
      <c r="AD200" s="10" t="str">
        <f t="shared" si="32"/>
        <v/>
      </c>
      <c r="AE200" s="10" t="str">
        <f t="shared" si="33"/>
        <v/>
      </c>
      <c r="AF200" s="10">
        <f t="shared" si="34"/>
        <v>0</v>
      </c>
      <c r="AG200" s="10" t="str">
        <f t="shared" si="35"/>
        <v/>
      </c>
      <c r="AH200" s="10" t="str">
        <f t="shared" si="36"/>
        <v/>
      </c>
      <c r="AI200" s="13" t="str">
        <f t="shared" si="37"/>
        <v>139</v>
      </c>
      <c r="AJ200" s="11">
        <f t="shared" si="38"/>
        <v>139</v>
      </c>
    </row>
    <row r="201" spans="1:36" x14ac:dyDescent="0.25">
      <c r="A201" s="1">
        <v>183</v>
      </c>
      <c r="B201" s="4">
        <v>48</v>
      </c>
      <c r="C201" s="9" t="s">
        <v>800</v>
      </c>
      <c r="D201" s="9" t="s">
        <v>102</v>
      </c>
      <c r="E201" s="9" t="s">
        <v>93</v>
      </c>
      <c r="F201" s="9">
        <v>2612837206</v>
      </c>
      <c r="G201" s="9" t="s">
        <v>287</v>
      </c>
      <c r="H201" s="27"/>
      <c r="I201" s="6">
        <v>9</v>
      </c>
      <c r="J201" s="6">
        <v>9</v>
      </c>
      <c r="K201" s="27"/>
      <c r="L201" s="7">
        <f t="shared" si="39"/>
        <v>0</v>
      </c>
      <c r="M201" s="8" t="str">
        <f>IF(J201=4,RANK(L201,$AA$19:$AA$347,0)+COUNTIF($AA$1:AA200,AA201),"")&amp;IF(J201=5,RANK(L201,$AB$19:$AB$347,0)+COUNTIF($AB$1:AB200,AB201),"")&amp;IF(J201=6,RANK(L201,$AC$19:$AC$347,0)+COUNTIF($AC$1:AC200,AC201),"")&amp;IF(J201=7,RANK(L201,$AD$19:$AD$347,0)+COUNTIF($AD$1:AD200,AD201),"")&amp;IF(J201=8,RANK(L201,$AE$19:$AE$347,0)+COUNTIF($AE$1:AE200,AE201),"")&amp;IF(J201=9,RANK(L201,$AF$19:$AF$347,0)+COUNTIF($AF$1:AF200,AF201),"")&amp;IF(J201=10,RANK(L201,$AG$19:$AG$347,0)+COUNTIF($AG$1:AG200,AG201),"")&amp;IF(J201=11,RANK(L201,$AH$19:$AH$347,0)+COUNTIF($AH$1:AH200,AH201),"")</f>
        <v>183</v>
      </c>
      <c r="N201" s="9" t="s">
        <v>366</v>
      </c>
      <c r="Z201" s="10" t="str">
        <f t="shared" si="28"/>
        <v/>
      </c>
      <c r="AA201" s="10" t="str">
        <f t="shared" si="29"/>
        <v/>
      </c>
      <c r="AB201" s="10" t="str">
        <f t="shared" si="30"/>
        <v/>
      </c>
      <c r="AC201" s="10" t="str">
        <f t="shared" si="31"/>
        <v/>
      </c>
      <c r="AD201" s="10" t="str">
        <f t="shared" si="32"/>
        <v/>
      </c>
      <c r="AE201" s="10" t="str">
        <f t="shared" si="33"/>
        <v/>
      </c>
      <c r="AF201" s="10">
        <f t="shared" si="34"/>
        <v>0</v>
      </c>
      <c r="AG201" s="10" t="str">
        <f t="shared" si="35"/>
        <v/>
      </c>
      <c r="AH201" s="10" t="str">
        <f t="shared" si="36"/>
        <v/>
      </c>
      <c r="AI201" s="13" t="str">
        <f t="shared" si="37"/>
        <v>139</v>
      </c>
      <c r="AJ201" s="11">
        <f t="shared" si="38"/>
        <v>139</v>
      </c>
    </row>
    <row r="202" spans="1:36" x14ac:dyDescent="0.25">
      <c r="A202" s="1">
        <v>184</v>
      </c>
      <c r="B202" s="4">
        <v>48</v>
      </c>
      <c r="C202" s="9" t="s">
        <v>801</v>
      </c>
      <c r="D202" s="9" t="s">
        <v>123</v>
      </c>
      <c r="E202" s="9" t="s">
        <v>61</v>
      </c>
      <c r="F202" s="9">
        <v>631270399</v>
      </c>
      <c r="G202" s="9" t="s">
        <v>287</v>
      </c>
      <c r="H202" s="27"/>
      <c r="I202" s="6">
        <v>9</v>
      </c>
      <c r="J202" s="6">
        <v>9</v>
      </c>
      <c r="K202" s="27"/>
      <c r="L202" s="7">
        <f t="shared" si="39"/>
        <v>0</v>
      </c>
      <c r="M202" s="8" t="str">
        <f>IF(J202=4,RANK(L202,$AA$19:$AA$347,0)+COUNTIF($AA$1:AA201,AA202),"")&amp;IF(J202=5,RANK(L202,$AB$19:$AB$347,0)+COUNTIF($AB$1:AB201,AB202),"")&amp;IF(J202=6,RANK(L202,$AC$19:$AC$347,0)+COUNTIF($AC$1:AC201,AC202),"")&amp;IF(J202=7,RANK(L202,$AD$19:$AD$347,0)+COUNTIF($AD$1:AD201,AD202),"")&amp;IF(J202=8,RANK(L202,$AE$19:$AE$347,0)+COUNTIF($AE$1:AE201,AE202),"")&amp;IF(J202=9,RANK(L202,$AF$19:$AF$347,0)+COUNTIF($AF$1:AF201,AF202),"")&amp;IF(J202=10,RANK(L202,$AG$19:$AG$347,0)+COUNTIF($AG$1:AG201,AG202),"")&amp;IF(J202=11,RANK(L202,$AH$19:$AH$347,0)+COUNTIF($AH$1:AH201,AH202),"")</f>
        <v>184</v>
      </c>
      <c r="N202" s="9" t="s">
        <v>366</v>
      </c>
      <c r="Z202" s="10" t="str">
        <f t="shared" si="28"/>
        <v/>
      </c>
      <c r="AA202" s="10" t="str">
        <f t="shared" si="29"/>
        <v/>
      </c>
      <c r="AB202" s="10" t="str">
        <f t="shared" si="30"/>
        <v/>
      </c>
      <c r="AC202" s="10" t="str">
        <f t="shared" si="31"/>
        <v/>
      </c>
      <c r="AD202" s="10" t="str">
        <f t="shared" si="32"/>
        <v/>
      </c>
      <c r="AE202" s="10" t="str">
        <f t="shared" si="33"/>
        <v/>
      </c>
      <c r="AF202" s="10">
        <f t="shared" si="34"/>
        <v>0</v>
      </c>
      <c r="AG202" s="10" t="str">
        <f t="shared" si="35"/>
        <v/>
      </c>
      <c r="AH202" s="10" t="str">
        <f t="shared" si="36"/>
        <v/>
      </c>
      <c r="AI202" s="13" t="str">
        <f t="shared" si="37"/>
        <v>139</v>
      </c>
      <c r="AJ202" s="11">
        <f t="shared" si="38"/>
        <v>139</v>
      </c>
    </row>
    <row r="203" spans="1:36" x14ac:dyDescent="0.25">
      <c r="A203" s="1">
        <v>185</v>
      </c>
      <c r="B203" s="4">
        <v>48</v>
      </c>
      <c r="C203" s="9" t="s">
        <v>802</v>
      </c>
      <c r="D203" s="9" t="s">
        <v>166</v>
      </c>
      <c r="E203" s="9" t="s">
        <v>286</v>
      </c>
      <c r="F203" s="9">
        <v>1386699625</v>
      </c>
      <c r="G203" s="9" t="s">
        <v>287</v>
      </c>
      <c r="H203" s="27"/>
      <c r="I203" s="6">
        <v>9</v>
      </c>
      <c r="J203" s="6">
        <v>9</v>
      </c>
      <c r="K203" s="27"/>
      <c r="L203" s="7">
        <f t="shared" si="39"/>
        <v>0</v>
      </c>
      <c r="M203" s="8" t="str">
        <f>IF(J203=4,RANK(L203,$AA$19:$AA$347,0)+COUNTIF($AA$1:AA202,AA203),"")&amp;IF(J203=5,RANK(L203,$AB$19:$AB$347,0)+COUNTIF($AB$1:AB202,AB203),"")&amp;IF(J203=6,RANK(L203,$AC$19:$AC$347,0)+COUNTIF($AC$1:AC202,AC203),"")&amp;IF(J203=7,RANK(L203,$AD$19:$AD$347,0)+COUNTIF($AD$1:AD202,AD203),"")&amp;IF(J203=8,RANK(L203,$AE$19:$AE$347,0)+COUNTIF($AE$1:AE202,AE203),"")&amp;IF(J203=9,RANK(L203,$AF$19:$AF$347,0)+COUNTIF($AF$1:AF202,AF203),"")&amp;IF(J203=10,RANK(L203,$AG$19:$AG$347,0)+COUNTIF($AG$1:AG202,AG203),"")&amp;IF(J203=11,RANK(L203,$AH$19:$AH$347,0)+COUNTIF($AH$1:AH202,AH203),"")</f>
        <v>185</v>
      </c>
      <c r="N203" s="9" t="s">
        <v>366</v>
      </c>
      <c r="Z203" s="10" t="str">
        <f t="shared" si="28"/>
        <v/>
      </c>
      <c r="AA203" s="10" t="str">
        <f t="shared" si="29"/>
        <v/>
      </c>
      <c r="AB203" s="10" t="str">
        <f t="shared" si="30"/>
        <v/>
      </c>
      <c r="AC203" s="10" t="str">
        <f t="shared" si="31"/>
        <v/>
      </c>
      <c r="AD203" s="10" t="str">
        <f t="shared" si="32"/>
        <v/>
      </c>
      <c r="AE203" s="10" t="str">
        <f t="shared" si="33"/>
        <v/>
      </c>
      <c r="AF203" s="10">
        <f t="shared" si="34"/>
        <v>0</v>
      </c>
      <c r="AG203" s="10" t="str">
        <f t="shared" si="35"/>
        <v/>
      </c>
      <c r="AH203" s="10" t="str">
        <f t="shared" si="36"/>
        <v/>
      </c>
      <c r="AI203" s="13" t="str">
        <f t="shared" si="37"/>
        <v>139</v>
      </c>
      <c r="AJ203" s="11">
        <f t="shared" si="38"/>
        <v>139</v>
      </c>
    </row>
    <row r="204" spans="1:36" x14ac:dyDescent="0.25">
      <c r="A204" s="1">
        <v>186</v>
      </c>
      <c r="B204" s="4">
        <v>48</v>
      </c>
      <c r="C204" s="9" t="s">
        <v>803</v>
      </c>
      <c r="D204" s="9" t="s">
        <v>30</v>
      </c>
      <c r="E204" s="9" t="s">
        <v>804</v>
      </c>
      <c r="F204" s="9">
        <v>845206156</v>
      </c>
      <c r="G204" s="9" t="s">
        <v>287</v>
      </c>
      <c r="H204" s="27"/>
      <c r="I204" s="6">
        <v>9</v>
      </c>
      <c r="J204" s="6">
        <v>9</v>
      </c>
      <c r="K204" s="27"/>
      <c r="L204" s="7">
        <f t="shared" si="39"/>
        <v>0</v>
      </c>
      <c r="M204" s="8" t="str">
        <f>IF(J204=4,RANK(L204,$AA$19:$AA$347,0)+COUNTIF($AA$1:AA203,AA204),"")&amp;IF(J204=5,RANK(L204,$AB$19:$AB$347,0)+COUNTIF($AB$1:AB203,AB204),"")&amp;IF(J204=6,RANK(L204,$AC$19:$AC$347,0)+COUNTIF($AC$1:AC203,AC204),"")&amp;IF(J204=7,RANK(L204,$AD$19:$AD$347,0)+COUNTIF($AD$1:AD203,AD204),"")&amp;IF(J204=8,RANK(L204,$AE$19:$AE$347,0)+COUNTIF($AE$1:AE203,AE204),"")&amp;IF(J204=9,RANK(L204,$AF$19:$AF$347,0)+COUNTIF($AF$1:AF203,AF204),"")&amp;IF(J204=10,RANK(L204,$AG$19:$AG$347,0)+COUNTIF($AG$1:AG203,AG204),"")&amp;IF(J204=11,RANK(L204,$AH$19:$AH$347,0)+COUNTIF($AH$1:AH203,AH204),"")</f>
        <v>186</v>
      </c>
      <c r="N204" s="9" t="s">
        <v>366</v>
      </c>
      <c r="Z204" s="10" t="str">
        <f t="shared" si="28"/>
        <v/>
      </c>
      <c r="AA204" s="10" t="str">
        <f t="shared" si="29"/>
        <v/>
      </c>
      <c r="AB204" s="10" t="str">
        <f t="shared" si="30"/>
        <v/>
      </c>
      <c r="AC204" s="10" t="str">
        <f t="shared" si="31"/>
        <v/>
      </c>
      <c r="AD204" s="10" t="str">
        <f t="shared" si="32"/>
        <v/>
      </c>
      <c r="AE204" s="10" t="str">
        <f t="shared" si="33"/>
        <v/>
      </c>
      <c r="AF204" s="10">
        <f t="shared" si="34"/>
        <v>0</v>
      </c>
      <c r="AG204" s="10" t="str">
        <f t="shared" si="35"/>
        <v/>
      </c>
      <c r="AH204" s="10" t="str">
        <f t="shared" si="36"/>
        <v/>
      </c>
      <c r="AI204" s="13" t="str">
        <f t="shared" si="37"/>
        <v>139</v>
      </c>
      <c r="AJ204" s="11">
        <f t="shared" si="38"/>
        <v>139</v>
      </c>
    </row>
    <row r="205" spans="1:36" x14ac:dyDescent="0.25">
      <c r="A205" s="1">
        <v>187</v>
      </c>
      <c r="B205" s="4">
        <v>48</v>
      </c>
      <c r="C205" s="9" t="s">
        <v>805</v>
      </c>
      <c r="D205" s="9" t="s">
        <v>806</v>
      </c>
      <c r="E205" s="9" t="s">
        <v>465</v>
      </c>
      <c r="F205" s="9">
        <v>1164435994</v>
      </c>
      <c r="G205" s="9" t="s">
        <v>287</v>
      </c>
      <c r="H205" s="27"/>
      <c r="I205" s="6">
        <v>9</v>
      </c>
      <c r="J205" s="6">
        <v>9</v>
      </c>
      <c r="K205" s="27"/>
      <c r="L205" s="7">
        <f t="shared" si="39"/>
        <v>0</v>
      </c>
      <c r="M205" s="8" t="str">
        <f>IF(J205=4,RANK(L205,$AA$19:$AA$347,0)+COUNTIF($AA$1:AA204,AA205),"")&amp;IF(J205=5,RANK(L205,$AB$19:$AB$347,0)+COUNTIF($AB$1:AB204,AB205),"")&amp;IF(J205=6,RANK(L205,$AC$19:$AC$347,0)+COUNTIF($AC$1:AC204,AC205),"")&amp;IF(J205=7,RANK(L205,$AD$19:$AD$347,0)+COUNTIF($AD$1:AD204,AD205),"")&amp;IF(J205=8,RANK(L205,$AE$19:$AE$347,0)+COUNTIF($AE$1:AE204,AE205),"")&amp;IF(J205=9,RANK(L205,$AF$19:$AF$347,0)+COUNTIF($AF$1:AF204,AF205),"")&amp;IF(J205=10,RANK(L205,$AG$19:$AG$347,0)+COUNTIF($AG$1:AG204,AG205),"")&amp;IF(J205=11,RANK(L205,$AH$19:$AH$347,0)+COUNTIF($AH$1:AH204,AH205),"")</f>
        <v>187</v>
      </c>
      <c r="N205" s="9" t="s">
        <v>366</v>
      </c>
      <c r="Z205" s="10" t="str">
        <f t="shared" si="28"/>
        <v/>
      </c>
      <c r="AA205" s="10" t="str">
        <f t="shared" si="29"/>
        <v/>
      </c>
      <c r="AB205" s="10" t="str">
        <f t="shared" si="30"/>
        <v/>
      </c>
      <c r="AC205" s="10" t="str">
        <f t="shared" si="31"/>
        <v/>
      </c>
      <c r="AD205" s="10" t="str">
        <f t="shared" si="32"/>
        <v/>
      </c>
      <c r="AE205" s="10" t="str">
        <f t="shared" si="33"/>
        <v/>
      </c>
      <c r="AF205" s="10">
        <f t="shared" si="34"/>
        <v>0</v>
      </c>
      <c r="AG205" s="10" t="str">
        <f t="shared" si="35"/>
        <v/>
      </c>
      <c r="AH205" s="10" t="str">
        <f t="shared" si="36"/>
        <v/>
      </c>
      <c r="AI205" s="13" t="str">
        <f t="shared" si="37"/>
        <v>139</v>
      </c>
      <c r="AJ205" s="11">
        <f t="shared" si="38"/>
        <v>139</v>
      </c>
    </row>
    <row r="206" spans="1:36" x14ac:dyDescent="0.25">
      <c r="A206" s="1">
        <v>188</v>
      </c>
      <c r="B206" s="4">
        <v>48</v>
      </c>
      <c r="C206" s="9" t="s">
        <v>807</v>
      </c>
      <c r="D206" s="9" t="s">
        <v>808</v>
      </c>
      <c r="E206" s="9" t="s">
        <v>305</v>
      </c>
      <c r="F206" s="9">
        <v>4219155123</v>
      </c>
      <c r="G206" s="9" t="s">
        <v>287</v>
      </c>
      <c r="H206" s="27"/>
      <c r="I206" s="6">
        <v>9</v>
      </c>
      <c r="J206" s="6">
        <v>9</v>
      </c>
      <c r="K206" s="27"/>
      <c r="L206" s="7">
        <f t="shared" si="39"/>
        <v>0</v>
      </c>
      <c r="M206" s="8" t="str">
        <f>IF(J206=4,RANK(L206,$AA$19:$AA$347,0)+COUNTIF($AA$1:AA205,AA206),"")&amp;IF(J206=5,RANK(L206,$AB$19:$AB$347,0)+COUNTIF($AB$1:AB205,AB206),"")&amp;IF(J206=6,RANK(L206,$AC$19:$AC$347,0)+COUNTIF($AC$1:AC205,AC206),"")&amp;IF(J206=7,RANK(L206,$AD$19:$AD$347,0)+COUNTIF($AD$1:AD205,AD206),"")&amp;IF(J206=8,RANK(L206,$AE$19:$AE$347,0)+COUNTIF($AE$1:AE205,AE206),"")&amp;IF(J206=9,RANK(L206,$AF$19:$AF$347,0)+COUNTIF($AF$1:AF205,AF206),"")&amp;IF(J206=10,RANK(L206,$AG$19:$AG$347,0)+COUNTIF($AG$1:AG205,AG206),"")&amp;IF(J206=11,RANK(L206,$AH$19:$AH$347,0)+COUNTIF($AH$1:AH205,AH206),"")</f>
        <v>188</v>
      </c>
      <c r="N206" s="9" t="s">
        <v>366</v>
      </c>
      <c r="Z206" s="10" t="str">
        <f t="shared" si="28"/>
        <v/>
      </c>
      <c r="AA206" s="10" t="str">
        <f t="shared" si="29"/>
        <v/>
      </c>
      <c r="AB206" s="10" t="str">
        <f t="shared" si="30"/>
        <v/>
      </c>
      <c r="AC206" s="10" t="str">
        <f t="shared" si="31"/>
        <v/>
      </c>
      <c r="AD206" s="10" t="str">
        <f t="shared" si="32"/>
        <v/>
      </c>
      <c r="AE206" s="10" t="str">
        <f t="shared" si="33"/>
        <v/>
      </c>
      <c r="AF206" s="10">
        <f t="shared" si="34"/>
        <v>0</v>
      </c>
      <c r="AG206" s="10" t="str">
        <f t="shared" si="35"/>
        <v/>
      </c>
      <c r="AH206" s="10" t="str">
        <f t="shared" si="36"/>
        <v/>
      </c>
      <c r="AI206" s="13" t="str">
        <f t="shared" si="37"/>
        <v>139</v>
      </c>
      <c r="AJ206" s="11">
        <f t="shared" si="38"/>
        <v>139</v>
      </c>
    </row>
    <row r="207" spans="1:36" x14ac:dyDescent="0.25">
      <c r="A207" s="1">
        <v>189</v>
      </c>
      <c r="B207" s="4">
        <v>48</v>
      </c>
      <c r="C207" s="9" t="s">
        <v>809</v>
      </c>
      <c r="D207" s="9" t="s">
        <v>120</v>
      </c>
      <c r="E207" s="9" t="s">
        <v>121</v>
      </c>
      <c r="F207" s="9">
        <v>2356937253</v>
      </c>
      <c r="G207" s="9" t="s">
        <v>287</v>
      </c>
      <c r="H207" s="27"/>
      <c r="I207" s="6">
        <v>9</v>
      </c>
      <c r="J207" s="6">
        <v>9</v>
      </c>
      <c r="K207" s="27"/>
      <c r="L207" s="7">
        <f t="shared" si="39"/>
        <v>0</v>
      </c>
      <c r="M207" s="8" t="str">
        <f>IF(J207=4,RANK(L207,$AA$19:$AA$347,0)+COUNTIF($AA$1:AA206,AA207),"")&amp;IF(J207=5,RANK(L207,$AB$19:$AB$347,0)+COUNTIF($AB$1:AB206,AB207),"")&amp;IF(J207=6,RANK(L207,$AC$19:$AC$347,0)+COUNTIF($AC$1:AC206,AC207),"")&amp;IF(J207=7,RANK(L207,$AD$19:$AD$347,0)+COUNTIF($AD$1:AD206,AD207),"")&amp;IF(J207=8,RANK(L207,$AE$19:$AE$347,0)+COUNTIF($AE$1:AE206,AE207),"")&amp;IF(J207=9,RANK(L207,$AF$19:$AF$347,0)+COUNTIF($AF$1:AF206,AF207),"")&amp;IF(J207=10,RANK(L207,$AG$19:$AG$347,0)+COUNTIF($AG$1:AG206,AG207),"")&amp;IF(J207=11,RANK(L207,$AH$19:$AH$347,0)+COUNTIF($AH$1:AH206,AH207),"")</f>
        <v>189</v>
      </c>
      <c r="N207" s="9" t="s">
        <v>366</v>
      </c>
      <c r="Z207" s="10" t="str">
        <f t="shared" si="28"/>
        <v/>
      </c>
      <c r="AA207" s="10" t="str">
        <f t="shared" si="29"/>
        <v/>
      </c>
      <c r="AB207" s="10" t="str">
        <f t="shared" si="30"/>
        <v/>
      </c>
      <c r="AC207" s="10" t="str">
        <f t="shared" si="31"/>
        <v/>
      </c>
      <c r="AD207" s="10" t="str">
        <f t="shared" si="32"/>
        <v/>
      </c>
      <c r="AE207" s="10" t="str">
        <f t="shared" si="33"/>
        <v/>
      </c>
      <c r="AF207" s="10">
        <f t="shared" si="34"/>
        <v>0</v>
      </c>
      <c r="AG207" s="10" t="str">
        <f t="shared" si="35"/>
        <v/>
      </c>
      <c r="AH207" s="10" t="str">
        <f t="shared" si="36"/>
        <v/>
      </c>
      <c r="AI207" s="13" t="str">
        <f t="shared" si="37"/>
        <v>139</v>
      </c>
      <c r="AJ207" s="11">
        <f t="shared" si="38"/>
        <v>139</v>
      </c>
    </row>
    <row r="208" spans="1:36" x14ac:dyDescent="0.25">
      <c r="A208" s="1">
        <v>190</v>
      </c>
      <c r="B208" s="4">
        <v>48</v>
      </c>
      <c r="C208" s="9" t="s">
        <v>810</v>
      </c>
      <c r="D208" s="9" t="s">
        <v>811</v>
      </c>
      <c r="E208" s="9" t="s">
        <v>31</v>
      </c>
      <c r="F208" s="9">
        <v>3403608831</v>
      </c>
      <c r="G208" s="9" t="s">
        <v>299</v>
      </c>
      <c r="H208" s="27"/>
      <c r="I208" s="6">
        <v>9</v>
      </c>
      <c r="J208" s="6">
        <v>9</v>
      </c>
      <c r="K208" s="27"/>
      <c r="L208" s="7">
        <f t="shared" si="39"/>
        <v>0</v>
      </c>
      <c r="M208" s="8" t="str">
        <f>IF(J208=4,RANK(L208,$AA$19:$AA$347,0)+COUNTIF($AA$1:AA207,AA208),"")&amp;IF(J208=5,RANK(L208,$AB$19:$AB$347,0)+COUNTIF($AB$1:AB207,AB208),"")&amp;IF(J208=6,RANK(L208,$AC$19:$AC$347,0)+COUNTIF($AC$1:AC207,AC208),"")&amp;IF(J208=7,RANK(L208,$AD$19:$AD$347,0)+COUNTIF($AD$1:AD207,AD208),"")&amp;IF(J208=8,RANK(L208,$AE$19:$AE$347,0)+COUNTIF($AE$1:AE207,AE208),"")&amp;IF(J208=9,RANK(L208,$AF$19:$AF$347,0)+COUNTIF($AF$1:AF207,AF208),"")&amp;IF(J208=10,RANK(L208,$AG$19:$AG$347,0)+COUNTIF($AG$1:AG207,AG208),"")&amp;IF(J208=11,RANK(L208,$AH$19:$AH$347,0)+COUNTIF($AH$1:AH207,AH208),"")</f>
        <v>190</v>
      </c>
      <c r="N208" s="9" t="s">
        <v>366</v>
      </c>
      <c r="Z208" s="10" t="str">
        <f t="shared" si="28"/>
        <v/>
      </c>
      <c r="AA208" s="10" t="str">
        <f t="shared" si="29"/>
        <v/>
      </c>
      <c r="AB208" s="10" t="str">
        <f t="shared" si="30"/>
        <v/>
      </c>
      <c r="AC208" s="10" t="str">
        <f t="shared" si="31"/>
        <v/>
      </c>
      <c r="AD208" s="10" t="str">
        <f t="shared" si="32"/>
        <v/>
      </c>
      <c r="AE208" s="10" t="str">
        <f t="shared" si="33"/>
        <v/>
      </c>
      <c r="AF208" s="10">
        <f t="shared" si="34"/>
        <v>0</v>
      </c>
      <c r="AG208" s="10" t="str">
        <f t="shared" si="35"/>
        <v/>
      </c>
      <c r="AH208" s="10" t="str">
        <f t="shared" si="36"/>
        <v/>
      </c>
      <c r="AI208" s="13" t="str">
        <f t="shared" si="37"/>
        <v>139</v>
      </c>
      <c r="AJ208" s="11">
        <f t="shared" si="38"/>
        <v>139</v>
      </c>
    </row>
    <row r="209" spans="1:36" x14ac:dyDescent="0.25">
      <c r="A209" s="1">
        <v>191</v>
      </c>
      <c r="B209" s="4">
        <v>48</v>
      </c>
      <c r="C209" s="9" t="s">
        <v>812</v>
      </c>
      <c r="D209" s="9" t="s">
        <v>113</v>
      </c>
      <c r="E209" s="9" t="s">
        <v>46</v>
      </c>
      <c r="F209" s="9">
        <v>360010655</v>
      </c>
      <c r="G209" s="9" t="s">
        <v>287</v>
      </c>
      <c r="H209" s="27"/>
      <c r="I209" s="6">
        <v>9</v>
      </c>
      <c r="J209" s="6">
        <v>9</v>
      </c>
      <c r="K209" s="27"/>
      <c r="L209" s="7">
        <f t="shared" si="39"/>
        <v>0</v>
      </c>
      <c r="M209" s="8" t="str">
        <f>IF(J209=4,RANK(L209,$AA$19:$AA$347,0)+COUNTIF($AA$1:AA208,AA209),"")&amp;IF(J209=5,RANK(L209,$AB$19:$AB$347,0)+COUNTIF($AB$1:AB208,AB209),"")&amp;IF(J209=6,RANK(L209,$AC$19:$AC$347,0)+COUNTIF($AC$1:AC208,AC209),"")&amp;IF(J209=7,RANK(L209,$AD$19:$AD$347,0)+COUNTIF($AD$1:AD208,AD209),"")&amp;IF(J209=8,RANK(L209,$AE$19:$AE$347,0)+COUNTIF($AE$1:AE208,AE209),"")&amp;IF(J209=9,RANK(L209,$AF$19:$AF$347,0)+COUNTIF($AF$1:AF208,AF209),"")&amp;IF(J209=10,RANK(L209,$AG$19:$AG$347,0)+COUNTIF($AG$1:AG208,AG209),"")&amp;IF(J209=11,RANK(L209,$AH$19:$AH$347,0)+COUNTIF($AH$1:AH208,AH209),"")</f>
        <v>191</v>
      </c>
      <c r="N209" s="9" t="s">
        <v>366</v>
      </c>
      <c r="Z209" s="10" t="str">
        <f t="shared" si="28"/>
        <v/>
      </c>
      <c r="AA209" s="10" t="str">
        <f t="shared" si="29"/>
        <v/>
      </c>
      <c r="AB209" s="10" t="str">
        <f t="shared" si="30"/>
        <v/>
      </c>
      <c r="AC209" s="10" t="str">
        <f t="shared" si="31"/>
        <v/>
      </c>
      <c r="AD209" s="10" t="str">
        <f t="shared" si="32"/>
        <v/>
      </c>
      <c r="AE209" s="10" t="str">
        <f t="shared" si="33"/>
        <v/>
      </c>
      <c r="AF209" s="10">
        <f t="shared" si="34"/>
        <v>0</v>
      </c>
      <c r="AG209" s="10" t="str">
        <f t="shared" si="35"/>
        <v/>
      </c>
      <c r="AH209" s="10" t="str">
        <f t="shared" si="36"/>
        <v/>
      </c>
      <c r="AI209" s="13" t="str">
        <f t="shared" si="37"/>
        <v>139</v>
      </c>
      <c r="AJ209" s="11">
        <f t="shared" si="38"/>
        <v>139</v>
      </c>
    </row>
    <row r="210" spans="1:36" x14ac:dyDescent="0.25">
      <c r="A210" s="1">
        <v>192</v>
      </c>
      <c r="B210" s="4">
        <v>48</v>
      </c>
      <c r="C210" s="9" t="s">
        <v>813</v>
      </c>
      <c r="D210" s="9" t="s">
        <v>565</v>
      </c>
      <c r="E210" s="9" t="s">
        <v>214</v>
      </c>
      <c r="F210" s="9">
        <v>3698242464</v>
      </c>
      <c r="G210" s="9" t="s">
        <v>287</v>
      </c>
      <c r="H210" s="27"/>
      <c r="I210" s="6">
        <v>9</v>
      </c>
      <c r="J210" s="6">
        <v>9</v>
      </c>
      <c r="K210" s="27"/>
      <c r="L210" s="7">
        <f t="shared" si="39"/>
        <v>0</v>
      </c>
      <c r="M210" s="8" t="str">
        <f>IF(J210=4,RANK(L210,$AA$19:$AA$347,0)+COUNTIF($AA$1:AA209,AA210),"")&amp;IF(J210=5,RANK(L210,$AB$19:$AB$347,0)+COUNTIF($AB$1:AB209,AB210),"")&amp;IF(J210=6,RANK(L210,$AC$19:$AC$347,0)+COUNTIF($AC$1:AC209,AC210),"")&amp;IF(J210=7,RANK(L210,$AD$19:$AD$347,0)+COUNTIF($AD$1:AD209,AD210),"")&amp;IF(J210=8,RANK(L210,$AE$19:$AE$347,0)+COUNTIF($AE$1:AE209,AE210),"")&amp;IF(J210=9,RANK(L210,$AF$19:$AF$347,0)+COUNTIF($AF$1:AF209,AF210),"")&amp;IF(J210=10,RANK(L210,$AG$19:$AG$347,0)+COUNTIF($AG$1:AG209,AG210),"")&amp;IF(J210=11,RANK(L210,$AH$19:$AH$347,0)+COUNTIF($AH$1:AH209,AH210),"")</f>
        <v>192</v>
      </c>
      <c r="N210" s="9" t="s">
        <v>366</v>
      </c>
      <c r="Z210" s="10" t="str">
        <f t="shared" si="28"/>
        <v/>
      </c>
      <c r="AA210" s="10" t="str">
        <f t="shared" si="29"/>
        <v/>
      </c>
      <c r="AB210" s="10" t="str">
        <f t="shared" si="30"/>
        <v/>
      </c>
      <c r="AC210" s="10" t="str">
        <f t="shared" si="31"/>
        <v/>
      </c>
      <c r="AD210" s="10" t="str">
        <f t="shared" si="32"/>
        <v/>
      </c>
      <c r="AE210" s="10" t="str">
        <f t="shared" si="33"/>
        <v/>
      </c>
      <c r="AF210" s="10">
        <f t="shared" si="34"/>
        <v>0</v>
      </c>
      <c r="AG210" s="10" t="str">
        <f t="shared" si="35"/>
        <v/>
      </c>
      <c r="AH210" s="10" t="str">
        <f t="shared" si="36"/>
        <v/>
      </c>
      <c r="AI210" s="13" t="str">
        <f t="shared" si="37"/>
        <v>139</v>
      </c>
      <c r="AJ210" s="11">
        <f t="shared" si="38"/>
        <v>139</v>
      </c>
    </row>
    <row r="211" spans="1:36" x14ac:dyDescent="0.25">
      <c r="A211" s="1">
        <v>193</v>
      </c>
      <c r="B211" s="4">
        <v>48</v>
      </c>
      <c r="C211" s="9" t="s">
        <v>814</v>
      </c>
      <c r="D211" s="9" t="s">
        <v>274</v>
      </c>
      <c r="E211" s="9" t="s">
        <v>133</v>
      </c>
      <c r="F211" s="9">
        <v>2875818806</v>
      </c>
      <c r="G211" s="9" t="s">
        <v>287</v>
      </c>
      <c r="H211" s="27"/>
      <c r="I211" s="6">
        <v>9</v>
      </c>
      <c r="J211" s="6">
        <v>9</v>
      </c>
      <c r="K211" s="27"/>
      <c r="L211" s="7">
        <f t="shared" si="39"/>
        <v>0</v>
      </c>
      <c r="M211" s="8" t="str">
        <f>IF(J211=4,RANK(L211,$AA$19:$AA$347,0)+COUNTIF($AA$1:AA210,AA211),"")&amp;IF(J211=5,RANK(L211,$AB$19:$AB$347,0)+COUNTIF($AB$1:AB210,AB211),"")&amp;IF(J211=6,RANK(L211,$AC$19:$AC$347,0)+COUNTIF($AC$1:AC210,AC211),"")&amp;IF(J211=7,RANK(L211,$AD$19:$AD$347,0)+COUNTIF($AD$1:AD210,AD211),"")&amp;IF(J211=8,RANK(L211,$AE$19:$AE$347,0)+COUNTIF($AE$1:AE210,AE211),"")&amp;IF(J211=9,RANK(L211,$AF$19:$AF$347,0)+COUNTIF($AF$1:AF210,AF211),"")&amp;IF(J211=10,RANK(L211,$AG$19:$AG$347,0)+COUNTIF($AG$1:AG210,AG211),"")&amp;IF(J211=11,RANK(L211,$AH$19:$AH$347,0)+COUNTIF($AH$1:AH210,AH211),"")</f>
        <v>193</v>
      </c>
      <c r="N211" s="9" t="s">
        <v>366</v>
      </c>
      <c r="Z211" s="10" t="str">
        <f t="shared" si="28"/>
        <v/>
      </c>
      <c r="AA211" s="10" t="str">
        <f t="shared" si="29"/>
        <v/>
      </c>
      <c r="AB211" s="10" t="str">
        <f t="shared" si="30"/>
        <v/>
      </c>
      <c r="AC211" s="10" t="str">
        <f t="shared" si="31"/>
        <v/>
      </c>
      <c r="AD211" s="10" t="str">
        <f t="shared" si="32"/>
        <v/>
      </c>
      <c r="AE211" s="10" t="str">
        <f t="shared" si="33"/>
        <v/>
      </c>
      <c r="AF211" s="10">
        <f t="shared" si="34"/>
        <v>0</v>
      </c>
      <c r="AG211" s="10" t="str">
        <f t="shared" si="35"/>
        <v/>
      </c>
      <c r="AH211" s="10" t="str">
        <f t="shared" si="36"/>
        <v/>
      </c>
      <c r="AI211" s="13" t="str">
        <f t="shared" si="37"/>
        <v>139</v>
      </c>
      <c r="AJ211" s="11">
        <f t="shared" si="38"/>
        <v>139</v>
      </c>
    </row>
    <row r="212" spans="1:36" x14ac:dyDescent="0.25">
      <c r="A212" s="1">
        <v>194</v>
      </c>
      <c r="B212" s="4">
        <v>48</v>
      </c>
      <c r="C212" s="9" t="s">
        <v>815</v>
      </c>
      <c r="D212" s="9" t="s">
        <v>26</v>
      </c>
      <c r="E212" s="9" t="s">
        <v>46</v>
      </c>
      <c r="F212" s="9">
        <v>3956951025</v>
      </c>
      <c r="G212" s="9" t="s">
        <v>299</v>
      </c>
      <c r="H212" s="27"/>
      <c r="I212" s="6">
        <v>9</v>
      </c>
      <c r="J212" s="6">
        <v>9</v>
      </c>
      <c r="K212" s="27"/>
      <c r="L212" s="7">
        <f t="shared" si="39"/>
        <v>0</v>
      </c>
      <c r="M212" s="8" t="str">
        <f>IF(J212=4,RANK(L212,$AA$19:$AA$347,0)+COUNTIF($AA$1:AA211,AA212),"")&amp;IF(J212=5,RANK(L212,$AB$19:$AB$347,0)+COUNTIF($AB$1:AB211,AB212),"")&amp;IF(J212=6,RANK(L212,$AC$19:$AC$347,0)+COUNTIF($AC$1:AC211,AC212),"")&amp;IF(J212=7,RANK(L212,$AD$19:$AD$347,0)+COUNTIF($AD$1:AD211,AD212),"")&amp;IF(J212=8,RANK(L212,$AE$19:$AE$347,0)+COUNTIF($AE$1:AE211,AE212),"")&amp;IF(J212=9,RANK(L212,$AF$19:$AF$347,0)+COUNTIF($AF$1:AF211,AF212),"")&amp;IF(J212=10,RANK(L212,$AG$19:$AG$347,0)+COUNTIF($AG$1:AG211,AG212),"")&amp;IF(J212=11,RANK(L212,$AH$19:$AH$347,0)+COUNTIF($AH$1:AH211,AH212),"")</f>
        <v>194</v>
      </c>
      <c r="N212" s="9" t="s">
        <v>366</v>
      </c>
      <c r="Z212" s="10" t="str">
        <f t="shared" ref="Z212:Z213" si="40">IF(N212="победитель",1+J212,IF(N212="призер",100+J212,""))</f>
        <v/>
      </c>
      <c r="AA212" s="10" t="str">
        <f t="shared" ref="AA212:AA213" si="41">IF(J212=4,L212,"")</f>
        <v/>
      </c>
      <c r="AB212" s="10" t="str">
        <f t="shared" ref="AB212:AB213" si="42">IF(J212=5,L212,"")</f>
        <v/>
      </c>
      <c r="AC212" s="10" t="str">
        <f t="shared" ref="AC212:AC213" si="43">IF(J212=6,L212,"")</f>
        <v/>
      </c>
      <c r="AD212" s="10" t="str">
        <f t="shared" ref="AD212:AD213" si="44">IF(J212=7,L212,"")</f>
        <v/>
      </c>
      <c r="AE212" s="10" t="str">
        <f t="shared" ref="AE212:AE213" si="45">IF(J212=8,L212,"")</f>
        <v/>
      </c>
      <c r="AF212" s="10">
        <f t="shared" ref="AF212:AF213" si="46">IF(J212=9,L212,"")</f>
        <v>0</v>
      </c>
      <c r="AG212" s="10" t="str">
        <f t="shared" ref="AG212:AG213" si="47">IF(J212=10,L212,"")</f>
        <v/>
      </c>
      <c r="AH212" s="10" t="str">
        <f t="shared" ref="AH212:AH213" si="48">IF(J212=11,L212,"")</f>
        <v/>
      </c>
      <c r="AI212" s="13" t="str">
        <f t="shared" ref="AI212:AI213" si="49">IF(J212=4,RANK(L212,$AA$19:$AA$347,0),"")&amp;IF(J212=5,RANK(L212,$AB$19:$AB$347,0),"")&amp;IF(J212=6,RANK(L212,$AC$19:$AC$347,0),"")&amp;IF(J212=7,RANK(L212,$AD$19:$AD$347,0),"")&amp;IF(J212=8,RANK(L212,$AE$19:$AE$347,0),"")&amp;IF(J212=9,RANK(L212,$AF$19:$AF$347,0),"")&amp;IF(J212=10,RANK(L212,$AG$19:$AG$347,0),"")&amp;IF(J212=11,RANK(L212,$AH$19:$AH$347,0),"")</f>
        <v>139</v>
      </c>
      <c r="AJ212" s="11">
        <f t="shared" ref="AJ212:AJ213" si="50">AI212+1-1</f>
        <v>139</v>
      </c>
    </row>
    <row r="213" spans="1:36" x14ac:dyDescent="0.25">
      <c r="A213" s="1">
        <v>195</v>
      </c>
      <c r="B213" s="4">
        <v>48</v>
      </c>
      <c r="C213" s="9" t="s">
        <v>816</v>
      </c>
      <c r="D213" s="9" t="s">
        <v>817</v>
      </c>
      <c r="E213" s="9" t="s">
        <v>377</v>
      </c>
      <c r="F213" s="9">
        <v>890050197</v>
      </c>
      <c r="G213" s="9" t="s">
        <v>287</v>
      </c>
      <c r="H213" s="27"/>
      <c r="I213" s="6">
        <v>9</v>
      </c>
      <c r="J213" s="6">
        <v>9</v>
      </c>
      <c r="K213" s="27"/>
      <c r="L213" s="7">
        <f t="shared" ref="L213" si="51">K213*100/(IF(J213=$A$8,$H$8,IF(J213=$A$9,$H$9,IF(J213=$A$10,$H$10,IF(J213=$A$11,$H$11,IF(J213=$A$12,$H$12,IF(J213=$A$13,$H$13,IF(J213=$A$14,$H$14,$H$15))))))))</f>
        <v>0</v>
      </c>
      <c r="M213" s="8" t="str">
        <f>IF(J213=4,RANK(L213,$AA$19:$AA$347,0)+COUNTIF($AA$1:AA212,AA213),"")&amp;IF(J213=5,RANK(L213,$AB$19:$AB$347,0)+COUNTIF($AB$1:AB212,AB213),"")&amp;IF(J213=6,RANK(L213,$AC$19:$AC$347,0)+COUNTIF($AC$1:AC212,AC213),"")&amp;IF(J213=7,RANK(L213,$AD$19:$AD$347,0)+COUNTIF($AD$1:AD212,AD213),"")&amp;IF(J213=8,RANK(L213,$AE$19:$AE$347,0)+COUNTIF($AE$1:AE212,AE213),"")&amp;IF(J213=9,RANK(L213,$AF$19:$AF$347,0)+COUNTIF($AF$1:AF212,AF213),"")&amp;IF(J213=10,RANK(L213,$AG$19:$AG$347,0)+COUNTIF($AG$1:AG212,AG213),"")&amp;IF(J213=11,RANK(L213,$AH$19:$AH$347,0)+COUNTIF($AH$1:AH212,AH213),"")</f>
        <v>195</v>
      </c>
      <c r="N213" s="9" t="s">
        <v>366</v>
      </c>
      <c r="Z213" s="10" t="str">
        <f t="shared" si="40"/>
        <v/>
      </c>
      <c r="AA213" s="10" t="str">
        <f t="shared" si="41"/>
        <v/>
      </c>
      <c r="AB213" s="10" t="str">
        <f t="shared" si="42"/>
        <v/>
      </c>
      <c r="AC213" s="10" t="str">
        <f t="shared" si="43"/>
        <v/>
      </c>
      <c r="AD213" s="10" t="str">
        <f t="shared" si="44"/>
        <v/>
      </c>
      <c r="AE213" s="10" t="str">
        <f t="shared" si="45"/>
        <v/>
      </c>
      <c r="AF213" s="10">
        <f t="shared" si="46"/>
        <v>0</v>
      </c>
      <c r="AG213" s="10" t="str">
        <f t="shared" si="47"/>
        <v/>
      </c>
      <c r="AH213" s="10" t="str">
        <f t="shared" si="48"/>
        <v/>
      </c>
      <c r="AI213" s="13" t="str">
        <f t="shared" si="49"/>
        <v>139</v>
      </c>
      <c r="AJ213" s="11">
        <f t="shared" si="50"/>
        <v>139</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cfRule type="cellIs" dxfId="4" priority="3" operator="greaterThan">
      <formula>100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cfRule type="cellIs" dxfId="3" priority="2"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10"/>
  <sheetViews>
    <sheetView zoomScale="90" zoomScaleNormal="90" workbookViewId="0">
      <selection activeCell="Z19" sqref="Z19:AJ110"/>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92</v>
      </c>
      <c r="D14" s="17">
        <f>COUNTIF($Z$19:$Z$928,11)</f>
        <v>6</v>
      </c>
      <c r="E14" s="17">
        <f>COUNTIF($Z$19:$Z$928,110)</f>
        <v>32</v>
      </c>
      <c r="F14" s="17">
        <f t="shared" si="2"/>
        <v>38</v>
      </c>
      <c r="G14" s="15">
        <f t="shared" si="0"/>
        <v>54</v>
      </c>
      <c r="H14" s="21">
        <v>40</v>
      </c>
      <c r="I14" s="22"/>
      <c r="J14" s="19">
        <f t="shared" si="1"/>
        <v>41</v>
      </c>
      <c r="Z14" s="10"/>
      <c r="AA14" s="10"/>
      <c r="AB14" s="10"/>
      <c r="AC14" s="10"/>
      <c r="AD14" s="10"/>
      <c r="AE14" s="10"/>
      <c r="AF14" s="10"/>
      <c r="AG14" s="10"/>
      <c r="AH14" s="11"/>
      <c r="AI14" s="11">
        <f t="shared" si="3"/>
        <v>0</v>
      </c>
      <c r="AJ14" s="11">
        <f t="shared" si="3"/>
        <v>41</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92</v>
      </c>
      <c r="D16" s="17">
        <f>COUNTIF($N$19:$N$22,"победитель")</f>
        <v>2</v>
      </c>
      <c r="E16" s="17">
        <f>COUNTIF($N$19:$N$22,"призер")</f>
        <v>2</v>
      </c>
      <c r="F16" s="17">
        <f t="shared" si="2"/>
        <v>4</v>
      </c>
      <c r="G16" s="23">
        <f>SUM(G8:G15)</f>
        <v>54</v>
      </c>
      <c r="H16" s="24"/>
      <c r="I16" s="25"/>
      <c r="J16" s="26">
        <f>SUM(J8:J15)</f>
        <v>41</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818</v>
      </c>
      <c r="D19" s="9" t="s">
        <v>448</v>
      </c>
      <c r="E19" s="9" t="s">
        <v>31</v>
      </c>
      <c r="F19" s="9">
        <v>118465679</v>
      </c>
      <c r="G19" s="9" t="s">
        <v>32</v>
      </c>
      <c r="H19" s="5"/>
      <c r="I19" s="6">
        <v>10</v>
      </c>
      <c r="J19" s="6">
        <v>10</v>
      </c>
      <c r="K19" s="9">
        <v>38</v>
      </c>
      <c r="L19" s="7">
        <f>K19*100/(IF(J19=$A$8,$H$8,IF(J19=$A$9,$H$9,IF(J19=$A$10,$H$10,IF(J19=$A$11,$H$11,IF(J19=$A$12,$H$12,IF(J19=$A$13,$H$13,IF(J19=$A$14,$H$14,$H$15))))))))</f>
        <v>95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363</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95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819</v>
      </c>
      <c r="D20" s="9" t="s">
        <v>30</v>
      </c>
      <c r="E20" s="9" t="s">
        <v>37</v>
      </c>
      <c r="F20" s="9">
        <v>2592981393</v>
      </c>
      <c r="G20" s="9" t="s">
        <v>32</v>
      </c>
      <c r="H20" s="27"/>
      <c r="I20" s="6">
        <v>10</v>
      </c>
      <c r="J20" s="6">
        <v>10</v>
      </c>
      <c r="K20" s="9">
        <v>38</v>
      </c>
      <c r="L20" s="7">
        <f>K20*100/(IF(J20=$A$8,$H$8,IF(J20=$A$9,$H$9,IF(J20=$A$10,$H$10,IF(J20=$A$11,$H$11,IF(J20=$A$12,$H$12,IF(J20=$A$13,$H$13,IF(J20=$A$14,$H$14,$H$15))))))))</f>
        <v>95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363</v>
      </c>
      <c r="Z20" s="10">
        <f t="shared" ref="Z20:Z83" si="4">IF(N20="победитель",1+J20,IF(N20="призер",100+J20,""))</f>
        <v>11</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t="str">
        <f t="shared" ref="AF20:AF83" si="10">IF(J20=9,L20,"")</f>
        <v/>
      </c>
      <c r="AG20" s="10">
        <f t="shared" ref="AG20:AG83" si="11">IF(J20=10,L20,"")</f>
        <v>95</v>
      </c>
      <c r="AH20" s="10" t="str">
        <f t="shared" ref="AH20:AH83" si="12">IF(J20=11,L20,"")</f>
        <v/>
      </c>
      <c r="AI20" s="13" t="str">
        <f t="shared" ref="AI20:AI83" si="13">IF(J20=4,RANK(L20,$AA$19:$AA$403,0),"")&amp;IF(J20=5,RANK(L20,$AB$19:$AB$403,0),"")&amp;IF(J20=6,RANK(L20,$AC$19:$AC$403,0),"")&amp;IF(J20=7,RANK(L20,$AD$19:$AD$403,0),"")&amp;IF(J20=8,RANK(L20,$AE$19:$AE$403,0),"")&amp;IF(J20=9,RANK(L20,$AF$19:$AF$403,0),"")&amp;IF(J20=10,RANK(L20,$AG$19:$AG$403,0),"")&amp;IF(J20=11,RANK(L20,$AH$19:$AH$403,0),"")</f>
        <v>1</v>
      </c>
      <c r="AJ20" s="11">
        <f t="shared" ref="AJ20:AJ83" si="14">AI20+1-1</f>
        <v>1</v>
      </c>
    </row>
    <row r="21" spans="1:36" x14ac:dyDescent="0.25">
      <c r="A21" s="1">
        <v>3</v>
      </c>
      <c r="B21" s="4">
        <v>48</v>
      </c>
      <c r="C21" s="9" t="s">
        <v>820</v>
      </c>
      <c r="D21" s="9" t="s">
        <v>154</v>
      </c>
      <c r="E21" s="9" t="s">
        <v>159</v>
      </c>
      <c r="F21" s="9">
        <v>2920549693</v>
      </c>
      <c r="G21" s="9" t="s">
        <v>32</v>
      </c>
      <c r="H21" s="27"/>
      <c r="I21" s="6">
        <v>10</v>
      </c>
      <c r="J21" s="6">
        <v>10</v>
      </c>
      <c r="K21" s="9">
        <v>36</v>
      </c>
      <c r="L21" s="7">
        <f t="shared" ref="L21:L84" si="15">K21*100/(IF(J21=$A$8,$H$8,IF(J21=$A$9,$H$9,IF(J21=$A$10,$H$10,IF(J21=$A$11,$H$11,IF(J21=$A$12,$H$12,IF(J21=$A$13,$H$13,IF(J21=$A$14,$H$14,$H$15))))))))</f>
        <v>90</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364</v>
      </c>
      <c r="Z21" s="10">
        <f t="shared" si="4"/>
        <v>110</v>
      </c>
      <c r="AA21" s="10" t="str">
        <f t="shared" si="5"/>
        <v/>
      </c>
      <c r="AB21" s="10" t="str">
        <f t="shared" si="6"/>
        <v/>
      </c>
      <c r="AC21" s="10" t="str">
        <f t="shared" si="7"/>
        <v/>
      </c>
      <c r="AD21" s="10" t="str">
        <f t="shared" si="8"/>
        <v/>
      </c>
      <c r="AE21" s="10" t="str">
        <f t="shared" si="9"/>
        <v/>
      </c>
      <c r="AF21" s="10" t="str">
        <f t="shared" si="10"/>
        <v/>
      </c>
      <c r="AG21" s="10">
        <f t="shared" si="11"/>
        <v>90</v>
      </c>
      <c r="AH21" s="10" t="str">
        <f t="shared" si="12"/>
        <v/>
      </c>
      <c r="AI21" s="13" t="str">
        <f t="shared" si="13"/>
        <v>3</v>
      </c>
      <c r="AJ21" s="11">
        <f t="shared" si="14"/>
        <v>3</v>
      </c>
    </row>
    <row r="22" spans="1:36" x14ac:dyDescent="0.25">
      <c r="A22" s="1">
        <v>4</v>
      </c>
      <c r="B22" s="4">
        <v>48</v>
      </c>
      <c r="C22" s="9" t="s">
        <v>110</v>
      </c>
      <c r="D22" s="9" t="s">
        <v>193</v>
      </c>
      <c r="E22" s="9" t="s">
        <v>83</v>
      </c>
      <c r="F22" s="9">
        <v>642921375</v>
      </c>
      <c r="G22" s="9" t="s">
        <v>32</v>
      </c>
      <c r="H22" s="27"/>
      <c r="I22" s="6">
        <v>10</v>
      </c>
      <c r="J22" s="6">
        <v>10</v>
      </c>
      <c r="K22" s="9">
        <v>36</v>
      </c>
      <c r="L22" s="7">
        <f t="shared" si="15"/>
        <v>90</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364</v>
      </c>
      <c r="Z22" s="10">
        <f t="shared" si="4"/>
        <v>110</v>
      </c>
      <c r="AA22" s="10" t="str">
        <f t="shared" si="5"/>
        <v/>
      </c>
      <c r="AB22" s="10" t="str">
        <f t="shared" si="6"/>
        <v/>
      </c>
      <c r="AC22" s="10" t="str">
        <f t="shared" si="7"/>
        <v/>
      </c>
      <c r="AD22" s="10" t="str">
        <f t="shared" si="8"/>
        <v/>
      </c>
      <c r="AE22" s="10" t="str">
        <f t="shared" si="9"/>
        <v/>
      </c>
      <c r="AF22" s="10" t="str">
        <f t="shared" si="10"/>
        <v/>
      </c>
      <c r="AG22" s="10">
        <f t="shared" si="11"/>
        <v>90</v>
      </c>
      <c r="AH22" s="10" t="str">
        <f t="shared" si="12"/>
        <v/>
      </c>
      <c r="AI22" s="13" t="str">
        <f t="shared" si="13"/>
        <v>3</v>
      </c>
      <c r="AJ22" s="11">
        <f t="shared" si="14"/>
        <v>3</v>
      </c>
    </row>
    <row r="23" spans="1:36" x14ac:dyDescent="0.25">
      <c r="A23" s="1">
        <v>5</v>
      </c>
      <c r="B23" s="4">
        <v>48</v>
      </c>
      <c r="C23" s="9" t="s">
        <v>821</v>
      </c>
      <c r="D23" s="9" t="s">
        <v>395</v>
      </c>
      <c r="E23" s="9" t="s">
        <v>150</v>
      </c>
      <c r="F23" s="9">
        <v>3747250977</v>
      </c>
      <c r="G23" s="9" t="s">
        <v>32</v>
      </c>
      <c r="H23" s="27"/>
      <c r="I23" s="6">
        <v>10</v>
      </c>
      <c r="J23" s="6">
        <v>10</v>
      </c>
      <c r="K23" s="9">
        <v>34</v>
      </c>
      <c r="L23" s="7">
        <f t="shared" si="15"/>
        <v>85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364</v>
      </c>
      <c r="Z23" s="10">
        <f t="shared" si="4"/>
        <v>110</v>
      </c>
      <c r="AA23" s="10" t="str">
        <f t="shared" si="5"/>
        <v/>
      </c>
      <c r="AB23" s="10" t="str">
        <f t="shared" si="6"/>
        <v/>
      </c>
      <c r="AC23" s="10" t="str">
        <f t="shared" si="7"/>
        <v/>
      </c>
      <c r="AD23" s="10" t="str">
        <f t="shared" si="8"/>
        <v/>
      </c>
      <c r="AE23" s="10" t="str">
        <f t="shared" si="9"/>
        <v/>
      </c>
      <c r="AF23" s="10" t="str">
        <f t="shared" si="10"/>
        <v/>
      </c>
      <c r="AG23" s="10">
        <f t="shared" si="11"/>
        <v>85</v>
      </c>
      <c r="AH23" s="10" t="str">
        <f t="shared" si="12"/>
        <v/>
      </c>
      <c r="AI23" s="13" t="str">
        <f t="shared" si="13"/>
        <v>5</v>
      </c>
      <c r="AJ23" s="11">
        <f t="shared" si="14"/>
        <v>5</v>
      </c>
    </row>
    <row r="24" spans="1:36" x14ac:dyDescent="0.25">
      <c r="A24" s="1">
        <v>6</v>
      </c>
      <c r="B24" s="4">
        <v>48</v>
      </c>
      <c r="C24" s="9" t="s">
        <v>822</v>
      </c>
      <c r="D24" s="9" t="s">
        <v>395</v>
      </c>
      <c r="E24" s="9" t="s">
        <v>124</v>
      </c>
      <c r="F24" s="9">
        <v>3614243243</v>
      </c>
      <c r="G24" s="9" t="s">
        <v>32</v>
      </c>
      <c r="H24" s="27"/>
      <c r="I24" s="6">
        <v>10</v>
      </c>
      <c r="J24" s="6">
        <v>10</v>
      </c>
      <c r="K24" s="9">
        <v>34</v>
      </c>
      <c r="L24" s="7">
        <f t="shared" si="15"/>
        <v>85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364</v>
      </c>
      <c r="Z24" s="10">
        <f t="shared" si="4"/>
        <v>110</v>
      </c>
      <c r="AA24" s="10" t="str">
        <f t="shared" si="5"/>
        <v/>
      </c>
      <c r="AB24" s="10" t="str">
        <f t="shared" si="6"/>
        <v/>
      </c>
      <c r="AC24" s="10" t="str">
        <f t="shared" si="7"/>
        <v/>
      </c>
      <c r="AD24" s="10" t="str">
        <f t="shared" si="8"/>
        <v/>
      </c>
      <c r="AE24" s="10" t="str">
        <f t="shared" si="9"/>
        <v/>
      </c>
      <c r="AF24" s="10" t="str">
        <f t="shared" si="10"/>
        <v/>
      </c>
      <c r="AG24" s="10">
        <f t="shared" si="11"/>
        <v>85</v>
      </c>
      <c r="AH24" s="10" t="str">
        <f t="shared" si="12"/>
        <v/>
      </c>
      <c r="AI24" s="13" t="str">
        <f t="shared" si="13"/>
        <v>5</v>
      </c>
      <c r="AJ24" s="11">
        <f t="shared" si="14"/>
        <v>5</v>
      </c>
    </row>
    <row r="25" spans="1:36" x14ac:dyDescent="0.25">
      <c r="A25" s="1">
        <v>7</v>
      </c>
      <c r="B25" s="4">
        <v>48</v>
      </c>
      <c r="C25" s="9" t="s">
        <v>823</v>
      </c>
      <c r="D25" s="9" t="s">
        <v>85</v>
      </c>
      <c r="E25" s="9" t="s">
        <v>824</v>
      </c>
      <c r="F25" s="9">
        <v>4203579420</v>
      </c>
      <c r="G25" s="9" t="s">
        <v>32</v>
      </c>
      <c r="H25" s="27"/>
      <c r="I25" s="6">
        <v>10</v>
      </c>
      <c r="J25" s="6">
        <v>10</v>
      </c>
      <c r="K25" s="9">
        <v>34</v>
      </c>
      <c r="L25" s="7">
        <f t="shared" si="15"/>
        <v>85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364</v>
      </c>
      <c r="Z25" s="10">
        <f t="shared" si="4"/>
        <v>110</v>
      </c>
      <c r="AA25" s="10" t="str">
        <f t="shared" si="5"/>
        <v/>
      </c>
      <c r="AB25" s="10" t="str">
        <f t="shared" si="6"/>
        <v/>
      </c>
      <c r="AC25" s="10" t="str">
        <f t="shared" si="7"/>
        <v/>
      </c>
      <c r="AD25" s="10" t="str">
        <f t="shared" si="8"/>
        <v/>
      </c>
      <c r="AE25" s="10" t="str">
        <f t="shared" si="9"/>
        <v/>
      </c>
      <c r="AF25" s="10" t="str">
        <f t="shared" si="10"/>
        <v/>
      </c>
      <c r="AG25" s="10">
        <f t="shared" si="11"/>
        <v>85</v>
      </c>
      <c r="AH25" s="10" t="str">
        <f t="shared" si="12"/>
        <v/>
      </c>
      <c r="AI25" s="13" t="str">
        <f t="shared" si="13"/>
        <v>5</v>
      </c>
      <c r="AJ25" s="11">
        <f t="shared" si="14"/>
        <v>5</v>
      </c>
    </row>
    <row r="26" spans="1:36" x14ac:dyDescent="0.25">
      <c r="A26" s="1">
        <v>8</v>
      </c>
      <c r="B26" s="4">
        <v>48</v>
      </c>
      <c r="C26" s="9" t="s">
        <v>825</v>
      </c>
      <c r="D26" s="9" t="s">
        <v>188</v>
      </c>
      <c r="E26" s="9" t="s">
        <v>171</v>
      </c>
      <c r="F26" s="9">
        <v>2716598172</v>
      </c>
      <c r="G26" s="9" t="s">
        <v>32</v>
      </c>
      <c r="H26" s="27"/>
      <c r="I26" s="6">
        <v>10</v>
      </c>
      <c r="J26" s="6">
        <v>10</v>
      </c>
      <c r="K26" s="9">
        <v>32</v>
      </c>
      <c r="L26" s="7">
        <f t="shared" si="15"/>
        <v>80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364</v>
      </c>
      <c r="Z26" s="10">
        <f t="shared" si="4"/>
        <v>110</v>
      </c>
      <c r="AA26" s="10" t="str">
        <f t="shared" si="5"/>
        <v/>
      </c>
      <c r="AB26" s="10" t="str">
        <f t="shared" si="6"/>
        <v/>
      </c>
      <c r="AC26" s="10" t="str">
        <f t="shared" si="7"/>
        <v/>
      </c>
      <c r="AD26" s="10" t="str">
        <f t="shared" si="8"/>
        <v/>
      </c>
      <c r="AE26" s="10" t="str">
        <f t="shared" si="9"/>
        <v/>
      </c>
      <c r="AF26" s="10" t="str">
        <f t="shared" si="10"/>
        <v/>
      </c>
      <c r="AG26" s="10">
        <f t="shared" si="11"/>
        <v>80</v>
      </c>
      <c r="AH26" s="10" t="str">
        <f t="shared" si="12"/>
        <v/>
      </c>
      <c r="AI26" s="13" t="str">
        <f t="shared" si="13"/>
        <v>8</v>
      </c>
      <c r="AJ26" s="11">
        <f t="shared" si="14"/>
        <v>8</v>
      </c>
    </row>
    <row r="27" spans="1:36" x14ac:dyDescent="0.25">
      <c r="A27" s="1">
        <v>9</v>
      </c>
      <c r="B27" s="4">
        <v>48</v>
      </c>
      <c r="C27" s="9" t="s">
        <v>826</v>
      </c>
      <c r="D27" s="9" t="s">
        <v>827</v>
      </c>
      <c r="E27" s="9" t="s">
        <v>535</v>
      </c>
      <c r="F27" s="9">
        <v>3034191422</v>
      </c>
      <c r="G27" s="9" t="s">
        <v>28</v>
      </c>
      <c r="H27" s="27"/>
      <c r="I27" s="6">
        <v>10</v>
      </c>
      <c r="J27" s="6">
        <v>10</v>
      </c>
      <c r="K27" s="9">
        <v>32</v>
      </c>
      <c r="L27" s="7">
        <f t="shared" si="15"/>
        <v>80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363</v>
      </c>
      <c r="Z27" s="10">
        <f t="shared" si="4"/>
        <v>11</v>
      </c>
      <c r="AA27" s="10" t="str">
        <f t="shared" si="5"/>
        <v/>
      </c>
      <c r="AB27" s="10" t="str">
        <f t="shared" si="6"/>
        <v/>
      </c>
      <c r="AC27" s="10" t="str">
        <f t="shared" si="7"/>
        <v/>
      </c>
      <c r="AD27" s="10" t="str">
        <f t="shared" si="8"/>
        <v/>
      </c>
      <c r="AE27" s="10" t="str">
        <f t="shared" si="9"/>
        <v/>
      </c>
      <c r="AF27" s="10" t="str">
        <f t="shared" si="10"/>
        <v/>
      </c>
      <c r="AG27" s="10">
        <f t="shared" si="11"/>
        <v>80</v>
      </c>
      <c r="AH27" s="10" t="str">
        <f t="shared" si="12"/>
        <v/>
      </c>
      <c r="AI27" s="13" t="str">
        <f t="shared" si="13"/>
        <v>8</v>
      </c>
      <c r="AJ27" s="11">
        <f t="shared" si="14"/>
        <v>8</v>
      </c>
    </row>
    <row r="28" spans="1:36" x14ac:dyDescent="0.25">
      <c r="A28" s="1">
        <v>10</v>
      </c>
      <c r="B28" s="4">
        <v>48</v>
      </c>
      <c r="C28" s="9" t="s">
        <v>828</v>
      </c>
      <c r="D28" s="9" t="s">
        <v>82</v>
      </c>
      <c r="E28" s="9" t="s">
        <v>133</v>
      </c>
      <c r="F28" s="9">
        <v>2970932534</v>
      </c>
      <c r="G28" s="9" t="s">
        <v>371</v>
      </c>
      <c r="H28" s="27"/>
      <c r="I28" s="6">
        <v>10</v>
      </c>
      <c r="J28" s="6">
        <v>10</v>
      </c>
      <c r="K28" s="9">
        <v>32</v>
      </c>
      <c r="L28" s="7">
        <f t="shared" si="15"/>
        <v>80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363</v>
      </c>
      <c r="Z28" s="10">
        <f t="shared" si="4"/>
        <v>11</v>
      </c>
      <c r="AA28" s="10" t="str">
        <f t="shared" si="5"/>
        <v/>
      </c>
      <c r="AB28" s="10" t="str">
        <f t="shared" si="6"/>
        <v/>
      </c>
      <c r="AC28" s="10" t="str">
        <f t="shared" si="7"/>
        <v/>
      </c>
      <c r="AD28" s="10" t="str">
        <f t="shared" si="8"/>
        <v/>
      </c>
      <c r="AE28" s="10" t="str">
        <f t="shared" si="9"/>
        <v/>
      </c>
      <c r="AF28" s="10" t="str">
        <f t="shared" si="10"/>
        <v/>
      </c>
      <c r="AG28" s="10">
        <f t="shared" si="11"/>
        <v>80</v>
      </c>
      <c r="AH28" s="10" t="str">
        <f t="shared" si="12"/>
        <v/>
      </c>
      <c r="AI28" s="13" t="str">
        <f t="shared" si="13"/>
        <v>8</v>
      </c>
      <c r="AJ28" s="11">
        <f t="shared" si="14"/>
        <v>8</v>
      </c>
    </row>
    <row r="29" spans="1:36" x14ac:dyDescent="0.25">
      <c r="A29" s="1">
        <v>11</v>
      </c>
      <c r="B29" s="4">
        <v>48</v>
      </c>
      <c r="C29" s="9" t="s">
        <v>829</v>
      </c>
      <c r="D29" s="9" t="s">
        <v>154</v>
      </c>
      <c r="E29" s="9" t="s">
        <v>126</v>
      </c>
      <c r="F29" s="9">
        <v>1595585562</v>
      </c>
      <c r="G29" s="9" t="s">
        <v>371</v>
      </c>
      <c r="H29" s="27"/>
      <c r="I29" s="6">
        <v>10</v>
      </c>
      <c r="J29" s="6">
        <v>10</v>
      </c>
      <c r="K29" s="9">
        <v>32</v>
      </c>
      <c r="L29" s="7">
        <f t="shared" si="15"/>
        <v>80</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363</v>
      </c>
      <c r="Z29" s="10">
        <f t="shared" si="4"/>
        <v>11</v>
      </c>
      <c r="AA29" s="10" t="str">
        <f t="shared" si="5"/>
        <v/>
      </c>
      <c r="AB29" s="10" t="str">
        <f t="shared" si="6"/>
        <v/>
      </c>
      <c r="AC29" s="10" t="str">
        <f t="shared" si="7"/>
        <v/>
      </c>
      <c r="AD29" s="10" t="str">
        <f t="shared" si="8"/>
        <v/>
      </c>
      <c r="AE29" s="10" t="str">
        <f t="shared" si="9"/>
        <v/>
      </c>
      <c r="AF29" s="10" t="str">
        <f t="shared" si="10"/>
        <v/>
      </c>
      <c r="AG29" s="10">
        <f t="shared" si="11"/>
        <v>80</v>
      </c>
      <c r="AH29" s="10" t="str">
        <f t="shared" si="12"/>
        <v/>
      </c>
      <c r="AI29" s="13" t="str">
        <f t="shared" si="13"/>
        <v>8</v>
      </c>
      <c r="AJ29" s="11">
        <f t="shared" si="14"/>
        <v>8</v>
      </c>
    </row>
    <row r="30" spans="1:36" x14ac:dyDescent="0.25">
      <c r="A30" s="1">
        <v>12</v>
      </c>
      <c r="B30" s="4">
        <v>48</v>
      </c>
      <c r="C30" s="9" t="s">
        <v>830</v>
      </c>
      <c r="D30" s="9" t="s">
        <v>120</v>
      </c>
      <c r="E30" s="9" t="s">
        <v>100</v>
      </c>
      <c r="F30" s="9">
        <v>1484222467</v>
      </c>
      <c r="G30" s="9" t="s">
        <v>371</v>
      </c>
      <c r="H30" s="27"/>
      <c r="I30" s="6">
        <v>10</v>
      </c>
      <c r="J30" s="6">
        <v>10</v>
      </c>
      <c r="K30" s="9">
        <v>30</v>
      </c>
      <c r="L30" s="7">
        <f t="shared" si="15"/>
        <v>75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364</v>
      </c>
      <c r="Z30" s="10">
        <f t="shared" si="4"/>
        <v>110</v>
      </c>
      <c r="AA30" s="10" t="str">
        <f t="shared" si="5"/>
        <v/>
      </c>
      <c r="AB30" s="10" t="str">
        <f t="shared" si="6"/>
        <v/>
      </c>
      <c r="AC30" s="10" t="str">
        <f t="shared" si="7"/>
        <v/>
      </c>
      <c r="AD30" s="10" t="str">
        <f t="shared" si="8"/>
        <v/>
      </c>
      <c r="AE30" s="10" t="str">
        <f t="shared" si="9"/>
        <v/>
      </c>
      <c r="AF30" s="10" t="str">
        <f t="shared" si="10"/>
        <v/>
      </c>
      <c r="AG30" s="10">
        <f t="shared" si="11"/>
        <v>75</v>
      </c>
      <c r="AH30" s="10" t="str">
        <f t="shared" si="12"/>
        <v/>
      </c>
      <c r="AI30" s="13" t="str">
        <f t="shared" si="13"/>
        <v>12</v>
      </c>
      <c r="AJ30" s="11">
        <f t="shared" si="14"/>
        <v>12</v>
      </c>
    </row>
    <row r="31" spans="1:36" x14ac:dyDescent="0.25">
      <c r="A31" s="1">
        <v>13</v>
      </c>
      <c r="B31" s="4">
        <v>48</v>
      </c>
      <c r="C31" s="9" t="s">
        <v>831</v>
      </c>
      <c r="D31" s="9" t="s">
        <v>115</v>
      </c>
      <c r="E31" s="9" t="s">
        <v>159</v>
      </c>
      <c r="F31" s="9">
        <v>487880151</v>
      </c>
      <c r="G31" s="9" t="s">
        <v>32</v>
      </c>
      <c r="H31" s="27"/>
      <c r="I31" s="6">
        <v>10</v>
      </c>
      <c r="J31" s="6">
        <v>10</v>
      </c>
      <c r="K31" s="9">
        <v>30</v>
      </c>
      <c r="L31" s="7">
        <f t="shared" si="15"/>
        <v>75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364</v>
      </c>
      <c r="Z31" s="10">
        <f t="shared" si="4"/>
        <v>110</v>
      </c>
      <c r="AA31" s="10" t="str">
        <f t="shared" si="5"/>
        <v/>
      </c>
      <c r="AB31" s="10" t="str">
        <f t="shared" si="6"/>
        <v/>
      </c>
      <c r="AC31" s="10" t="str">
        <f t="shared" si="7"/>
        <v/>
      </c>
      <c r="AD31" s="10" t="str">
        <f t="shared" si="8"/>
        <v/>
      </c>
      <c r="AE31" s="10" t="str">
        <f t="shared" si="9"/>
        <v/>
      </c>
      <c r="AF31" s="10" t="str">
        <f t="shared" si="10"/>
        <v/>
      </c>
      <c r="AG31" s="10">
        <f t="shared" si="11"/>
        <v>75</v>
      </c>
      <c r="AH31" s="10" t="str">
        <f t="shared" si="12"/>
        <v/>
      </c>
      <c r="AI31" s="13" t="str">
        <f t="shared" si="13"/>
        <v>12</v>
      </c>
      <c r="AJ31" s="11">
        <f t="shared" si="14"/>
        <v>12</v>
      </c>
    </row>
    <row r="32" spans="1:36" x14ac:dyDescent="0.25">
      <c r="A32" s="1">
        <v>14</v>
      </c>
      <c r="B32" s="4">
        <v>48</v>
      </c>
      <c r="C32" s="9" t="s">
        <v>832</v>
      </c>
      <c r="D32" s="9" t="s">
        <v>68</v>
      </c>
      <c r="E32" s="9" t="s">
        <v>133</v>
      </c>
      <c r="F32" s="9">
        <v>3218038020</v>
      </c>
      <c r="G32" s="9" t="s">
        <v>371</v>
      </c>
      <c r="H32" s="27"/>
      <c r="I32" s="6">
        <v>10</v>
      </c>
      <c r="J32" s="6">
        <v>10</v>
      </c>
      <c r="K32" s="9">
        <v>30</v>
      </c>
      <c r="L32" s="7">
        <f t="shared" si="15"/>
        <v>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364</v>
      </c>
      <c r="Z32" s="10">
        <f t="shared" si="4"/>
        <v>110</v>
      </c>
      <c r="AA32" s="10" t="str">
        <f t="shared" si="5"/>
        <v/>
      </c>
      <c r="AB32" s="10" t="str">
        <f t="shared" si="6"/>
        <v/>
      </c>
      <c r="AC32" s="10" t="str">
        <f t="shared" si="7"/>
        <v/>
      </c>
      <c r="AD32" s="10" t="str">
        <f t="shared" si="8"/>
        <v/>
      </c>
      <c r="AE32" s="10" t="str">
        <f t="shared" si="9"/>
        <v/>
      </c>
      <c r="AF32" s="10" t="str">
        <f t="shared" si="10"/>
        <v/>
      </c>
      <c r="AG32" s="10">
        <f t="shared" si="11"/>
        <v>75</v>
      </c>
      <c r="AH32" s="10" t="str">
        <f t="shared" si="12"/>
        <v/>
      </c>
      <c r="AI32" s="13" t="str">
        <f t="shared" si="13"/>
        <v>12</v>
      </c>
      <c r="AJ32" s="11">
        <f t="shared" si="14"/>
        <v>12</v>
      </c>
    </row>
    <row r="33" spans="1:36" x14ac:dyDescent="0.25">
      <c r="A33" s="1">
        <v>15</v>
      </c>
      <c r="B33" s="4">
        <v>48</v>
      </c>
      <c r="C33" s="9" t="s">
        <v>833</v>
      </c>
      <c r="D33" s="9" t="s">
        <v>660</v>
      </c>
      <c r="E33" s="9" t="s">
        <v>100</v>
      </c>
      <c r="F33" s="9">
        <v>1410334496</v>
      </c>
      <c r="G33" s="9" t="s">
        <v>28</v>
      </c>
      <c r="H33" s="27"/>
      <c r="I33" s="6">
        <v>10</v>
      </c>
      <c r="J33" s="6">
        <v>10</v>
      </c>
      <c r="K33" s="9">
        <v>30</v>
      </c>
      <c r="L33" s="7">
        <f t="shared" si="15"/>
        <v>75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364</v>
      </c>
      <c r="Z33" s="10">
        <f t="shared" si="4"/>
        <v>110</v>
      </c>
      <c r="AA33" s="10" t="str">
        <f t="shared" si="5"/>
        <v/>
      </c>
      <c r="AB33" s="10" t="str">
        <f t="shared" si="6"/>
        <v/>
      </c>
      <c r="AC33" s="10" t="str">
        <f t="shared" si="7"/>
        <v/>
      </c>
      <c r="AD33" s="10" t="str">
        <f t="shared" si="8"/>
        <v/>
      </c>
      <c r="AE33" s="10" t="str">
        <f t="shared" si="9"/>
        <v/>
      </c>
      <c r="AF33" s="10" t="str">
        <f t="shared" si="10"/>
        <v/>
      </c>
      <c r="AG33" s="10">
        <f t="shared" si="11"/>
        <v>75</v>
      </c>
      <c r="AH33" s="10" t="str">
        <f t="shared" si="12"/>
        <v/>
      </c>
      <c r="AI33" s="13" t="str">
        <f t="shared" si="13"/>
        <v>12</v>
      </c>
      <c r="AJ33" s="11">
        <f t="shared" si="14"/>
        <v>12</v>
      </c>
    </row>
    <row r="34" spans="1:36" x14ac:dyDescent="0.25">
      <c r="A34" s="1">
        <v>16</v>
      </c>
      <c r="B34" s="4">
        <v>48</v>
      </c>
      <c r="C34" s="9" t="s">
        <v>834</v>
      </c>
      <c r="D34" s="9" t="s">
        <v>97</v>
      </c>
      <c r="E34" s="9" t="s">
        <v>133</v>
      </c>
      <c r="F34" s="9">
        <v>1151500874</v>
      </c>
      <c r="G34" s="9" t="s">
        <v>28</v>
      </c>
      <c r="H34" s="27"/>
      <c r="I34" s="6">
        <v>10</v>
      </c>
      <c r="J34" s="6">
        <v>10</v>
      </c>
      <c r="K34" s="9">
        <v>30</v>
      </c>
      <c r="L34" s="7">
        <f t="shared" si="15"/>
        <v>75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364</v>
      </c>
      <c r="Z34" s="10">
        <f t="shared" si="4"/>
        <v>110</v>
      </c>
      <c r="AA34" s="10" t="str">
        <f t="shared" si="5"/>
        <v/>
      </c>
      <c r="AB34" s="10" t="str">
        <f t="shared" si="6"/>
        <v/>
      </c>
      <c r="AC34" s="10" t="str">
        <f t="shared" si="7"/>
        <v/>
      </c>
      <c r="AD34" s="10" t="str">
        <f t="shared" si="8"/>
        <v/>
      </c>
      <c r="AE34" s="10" t="str">
        <f t="shared" si="9"/>
        <v/>
      </c>
      <c r="AF34" s="10" t="str">
        <f t="shared" si="10"/>
        <v/>
      </c>
      <c r="AG34" s="10">
        <f t="shared" si="11"/>
        <v>75</v>
      </c>
      <c r="AH34" s="10" t="str">
        <f t="shared" si="12"/>
        <v/>
      </c>
      <c r="AI34" s="13" t="str">
        <f t="shared" si="13"/>
        <v>12</v>
      </c>
      <c r="AJ34" s="11">
        <f t="shared" si="14"/>
        <v>12</v>
      </c>
    </row>
    <row r="35" spans="1:36" x14ac:dyDescent="0.25">
      <c r="A35" s="1">
        <v>17</v>
      </c>
      <c r="B35" s="4">
        <v>48</v>
      </c>
      <c r="C35" s="9" t="s">
        <v>835</v>
      </c>
      <c r="D35" s="9" t="s">
        <v>424</v>
      </c>
      <c r="E35" s="9" t="s">
        <v>337</v>
      </c>
      <c r="F35" s="9">
        <v>822523341</v>
      </c>
      <c r="G35" s="9" t="s">
        <v>371</v>
      </c>
      <c r="H35" s="27"/>
      <c r="I35" s="6">
        <v>10</v>
      </c>
      <c r="J35" s="6">
        <v>10</v>
      </c>
      <c r="K35" s="9">
        <v>30</v>
      </c>
      <c r="L35" s="7">
        <f t="shared" si="15"/>
        <v>75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364</v>
      </c>
      <c r="Z35" s="10">
        <f t="shared" si="4"/>
        <v>110</v>
      </c>
      <c r="AA35" s="10" t="str">
        <f t="shared" si="5"/>
        <v/>
      </c>
      <c r="AB35" s="10" t="str">
        <f t="shared" si="6"/>
        <v/>
      </c>
      <c r="AC35" s="10" t="str">
        <f t="shared" si="7"/>
        <v/>
      </c>
      <c r="AD35" s="10" t="str">
        <f t="shared" si="8"/>
        <v/>
      </c>
      <c r="AE35" s="10" t="str">
        <f t="shared" si="9"/>
        <v/>
      </c>
      <c r="AF35" s="10" t="str">
        <f t="shared" si="10"/>
        <v/>
      </c>
      <c r="AG35" s="10">
        <f t="shared" si="11"/>
        <v>75</v>
      </c>
      <c r="AH35" s="10" t="str">
        <f t="shared" si="12"/>
        <v/>
      </c>
      <c r="AI35" s="13" t="str">
        <f t="shared" si="13"/>
        <v>12</v>
      </c>
      <c r="AJ35" s="11">
        <f t="shared" si="14"/>
        <v>12</v>
      </c>
    </row>
    <row r="36" spans="1:36" x14ac:dyDescent="0.25">
      <c r="A36" s="1">
        <v>18</v>
      </c>
      <c r="B36" s="4">
        <v>48</v>
      </c>
      <c r="C36" s="9" t="s">
        <v>836</v>
      </c>
      <c r="D36" s="9" t="s">
        <v>97</v>
      </c>
      <c r="E36" s="9" t="s">
        <v>48</v>
      </c>
      <c r="F36" s="9">
        <v>2480774430</v>
      </c>
      <c r="G36" s="9" t="s">
        <v>32</v>
      </c>
      <c r="H36" s="27"/>
      <c r="I36" s="6">
        <v>10</v>
      </c>
      <c r="J36" s="6">
        <v>10</v>
      </c>
      <c r="K36" s="9">
        <v>28</v>
      </c>
      <c r="L36" s="7">
        <f t="shared" si="15"/>
        <v>70</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364</v>
      </c>
      <c r="Z36" s="10">
        <f t="shared" si="4"/>
        <v>110</v>
      </c>
      <c r="AA36" s="10" t="str">
        <f t="shared" si="5"/>
        <v/>
      </c>
      <c r="AB36" s="10" t="str">
        <f t="shared" si="6"/>
        <v/>
      </c>
      <c r="AC36" s="10" t="str">
        <f t="shared" si="7"/>
        <v/>
      </c>
      <c r="AD36" s="10" t="str">
        <f t="shared" si="8"/>
        <v/>
      </c>
      <c r="AE36" s="10" t="str">
        <f t="shared" si="9"/>
        <v/>
      </c>
      <c r="AF36" s="10" t="str">
        <f t="shared" si="10"/>
        <v/>
      </c>
      <c r="AG36" s="10">
        <f t="shared" si="11"/>
        <v>70</v>
      </c>
      <c r="AH36" s="10" t="str">
        <f t="shared" si="12"/>
        <v/>
      </c>
      <c r="AI36" s="13" t="str">
        <f t="shared" si="13"/>
        <v>18</v>
      </c>
      <c r="AJ36" s="11">
        <f t="shared" si="14"/>
        <v>18</v>
      </c>
    </row>
    <row r="37" spans="1:36" x14ac:dyDescent="0.25">
      <c r="A37" s="1">
        <v>19</v>
      </c>
      <c r="B37" s="4">
        <v>48</v>
      </c>
      <c r="C37" s="9" t="s">
        <v>837</v>
      </c>
      <c r="D37" s="9" t="s">
        <v>188</v>
      </c>
      <c r="E37" s="9" t="s">
        <v>71</v>
      </c>
      <c r="F37" s="9">
        <v>4243997920</v>
      </c>
      <c r="G37" s="9" t="s">
        <v>28</v>
      </c>
      <c r="H37" s="27"/>
      <c r="I37" s="6">
        <v>10</v>
      </c>
      <c r="J37" s="6">
        <v>10</v>
      </c>
      <c r="K37" s="9">
        <v>28</v>
      </c>
      <c r="L37" s="7">
        <f t="shared" si="15"/>
        <v>70</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364</v>
      </c>
      <c r="Z37" s="10">
        <f t="shared" si="4"/>
        <v>110</v>
      </c>
      <c r="AA37" s="10" t="str">
        <f t="shared" si="5"/>
        <v/>
      </c>
      <c r="AB37" s="10" t="str">
        <f t="shared" si="6"/>
        <v/>
      </c>
      <c r="AC37" s="10" t="str">
        <f t="shared" si="7"/>
        <v/>
      </c>
      <c r="AD37" s="10" t="str">
        <f t="shared" si="8"/>
        <v/>
      </c>
      <c r="AE37" s="10" t="str">
        <f t="shared" si="9"/>
        <v/>
      </c>
      <c r="AF37" s="10" t="str">
        <f t="shared" si="10"/>
        <v/>
      </c>
      <c r="AG37" s="10">
        <f t="shared" si="11"/>
        <v>70</v>
      </c>
      <c r="AH37" s="10" t="str">
        <f t="shared" si="12"/>
        <v/>
      </c>
      <c r="AI37" s="13" t="str">
        <f t="shared" si="13"/>
        <v>18</v>
      </c>
      <c r="AJ37" s="11">
        <f t="shared" si="14"/>
        <v>18</v>
      </c>
    </row>
    <row r="38" spans="1:36" x14ac:dyDescent="0.25">
      <c r="A38" s="1">
        <v>20</v>
      </c>
      <c r="B38" s="4">
        <v>48</v>
      </c>
      <c r="C38" s="9" t="s">
        <v>838</v>
      </c>
      <c r="D38" s="9" t="s">
        <v>657</v>
      </c>
      <c r="E38" s="9" t="s">
        <v>124</v>
      </c>
      <c r="F38" s="9">
        <v>2508685614</v>
      </c>
      <c r="G38" s="9" t="s">
        <v>28</v>
      </c>
      <c r="H38" s="27"/>
      <c r="I38" s="6">
        <v>10</v>
      </c>
      <c r="J38" s="6">
        <v>10</v>
      </c>
      <c r="K38" s="9">
        <v>28</v>
      </c>
      <c r="L38" s="7">
        <f t="shared" si="15"/>
        <v>70</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364</v>
      </c>
      <c r="Z38" s="10">
        <f t="shared" si="4"/>
        <v>110</v>
      </c>
      <c r="AA38" s="10" t="str">
        <f t="shared" si="5"/>
        <v/>
      </c>
      <c r="AB38" s="10" t="str">
        <f t="shared" si="6"/>
        <v/>
      </c>
      <c r="AC38" s="10" t="str">
        <f t="shared" si="7"/>
        <v/>
      </c>
      <c r="AD38" s="10" t="str">
        <f t="shared" si="8"/>
        <v/>
      </c>
      <c r="AE38" s="10" t="str">
        <f t="shared" si="9"/>
        <v/>
      </c>
      <c r="AF38" s="10" t="str">
        <f t="shared" si="10"/>
        <v/>
      </c>
      <c r="AG38" s="10">
        <f t="shared" si="11"/>
        <v>70</v>
      </c>
      <c r="AH38" s="10" t="str">
        <f t="shared" si="12"/>
        <v/>
      </c>
      <c r="AI38" s="13" t="str">
        <f t="shared" si="13"/>
        <v>18</v>
      </c>
      <c r="AJ38" s="11">
        <f t="shared" si="14"/>
        <v>18</v>
      </c>
    </row>
    <row r="39" spans="1:36" x14ac:dyDescent="0.25">
      <c r="A39" s="1">
        <v>21</v>
      </c>
      <c r="B39" s="4">
        <v>48</v>
      </c>
      <c r="C39" s="9" t="s">
        <v>619</v>
      </c>
      <c r="D39" s="9" t="s">
        <v>60</v>
      </c>
      <c r="E39" s="9" t="s">
        <v>219</v>
      </c>
      <c r="F39" s="9">
        <v>1523873554</v>
      </c>
      <c r="G39" s="9" t="s">
        <v>28</v>
      </c>
      <c r="H39" s="27"/>
      <c r="I39" s="6">
        <v>10</v>
      </c>
      <c r="J39" s="6">
        <v>10</v>
      </c>
      <c r="K39" s="9">
        <v>28</v>
      </c>
      <c r="L39" s="7">
        <f t="shared" si="15"/>
        <v>70</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364</v>
      </c>
      <c r="Z39" s="10">
        <f t="shared" si="4"/>
        <v>110</v>
      </c>
      <c r="AA39" s="10" t="str">
        <f t="shared" si="5"/>
        <v/>
      </c>
      <c r="AB39" s="10" t="str">
        <f t="shared" si="6"/>
        <v/>
      </c>
      <c r="AC39" s="10" t="str">
        <f t="shared" si="7"/>
        <v/>
      </c>
      <c r="AD39" s="10" t="str">
        <f t="shared" si="8"/>
        <v/>
      </c>
      <c r="AE39" s="10" t="str">
        <f t="shared" si="9"/>
        <v/>
      </c>
      <c r="AF39" s="10" t="str">
        <f t="shared" si="10"/>
        <v/>
      </c>
      <c r="AG39" s="10">
        <f t="shared" si="11"/>
        <v>70</v>
      </c>
      <c r="AH39" s="10" t="str">
        <f t="shared" si="12"/>
        <v/>
      </c>
      <c r="AI39" s="13" t="str">
        <f t="shared" si="13"/>
        <v>18</v>
      </c>
      <c r="AJ39" s="11">
        <f t="shared" si="14"/>
        <v>18</v>
      </c>
    </row>
    <row r="40" spans="1:36" x14ac:dyDescent="0.25">
      <c r="A40" s="1">
        <v>22</v>
      </c>
      <c r="B40" s="4">
        <v>48</v>
      </c>
      <c r="C40" s="9" t="s">
        <v>839</v>
      </c>
      <c r="D40" s="9" t="s">
        <v>840</v>
      </c>
      <c r="E40" s="9" t="s">
        <v>109</v>
      </c>
      <c r="F40" s="9">
        <v>2095326235</v>
      </c>
      <c r="G40" s="9" t="s">
        <v>28</v>
      </c>
      <c r="H40" s="27"/>
      <c r="I40" s="6">
        <v>10</v>
      </c>
      <c r="J40" s="6">
        <v>10</v>
      </c>
      <c r="K40" s="9">
        <v>28</v>
      </c>
      <c r="L40" s="7">
        <f t="shared" si="15"/>
        <v>70</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364</v>
      </c>
      <c r="Z40" s="10">
        <f t="shared" si="4"/>
        <v>110</v>
      </c>
      <c r="AA40" s="10" t="str">
        <f t="shared" si="5"/>
        <v/>
      </c>
      <c r="AB40" s="10" t="str">
        <f t="shared" si="6"/>
        <v/>
      </c>
      <c r="AC40" s="10" t="str">
        <f t="shared" si="7"/>
        <v/>
      </c>
      <c r="AD40" s="10" t="str">
        <f t="shared" si="8"/>
        <v/>
      </c>
      <c r="AE40" s="10" t="str">
        <f t="shared" si="9"/>
        <v/>
      </c>
      <c r="AF40" s="10" t="str">
        <f t="shared" si="10"/>
        <v/>
      </c>
      <c r="AG40" s="10">
        <f t="shared" si="11"/>
        <v>70</v>
      </c>
      <c r="AH40" s="10" t="str">
        <f t="shared" si="12"/>
        <v/>
      </c>
      <c r="AI40" s="13" t="str">
        <f t="shared" si="13"/>
        <v>18</v>
      </c>
      <c r="AJ40" s="11">
        <f t="shared" si="14"/>
        <v>18</v>
      </c>
    </row>
    <row r="41" spans="1:36" x14ac:dyDescent="0.25">
      <c r="A41" s="1">
        <v>23</v>
      </c>
      <c r="B41" s="4">
        <v>48</v>
      </c>
      <c r="C41" s="9" t="s">
        <v>841</v>
      </c>
      <c r="D41" s="9" t="s">
        <v>184</v>
      </c>
      <c r="E41" s="9" t="s">
        <v>93</v>
      </c>
      <c r="F41" s="9">
        <v>768821124</v>
      </c>
      <c r="G41" s="9" t="s">
        <v>28</v>
      </c>
      <c r="H41" s="27"/>
      <c r="I41" s="6">
        <v>10</v>
      </c>
      <c r="J41" s="6">
        <v>10</v>
      </c>
      <c r="K41" s="9">
        <v>28</v>
      </c>
      <c r="L41" s="7">
        <f t="shared" si="15"/>
        <v>70</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364</v>
      </c>
      <c r="Z41" s="10">
        <f t="shared" si="4"/>
        <v>110</v>
      </c>
      <c r="AA41" s="10" t="str">
        <f t="shared" si="5"/>
        <v/>
      </c>
      <c r="AB41" s="10" t="str">
        <f t="shared" si="6"/>
        <v/>
      </c>
      <c r="AC41" s="10" t="str">
        <f t="shared" si="7"/>
        <v/>
      </c>
      <c r="AD41" s="10" t="str">
        <f t="shared" si="8"/>
        <v/>
      </c>
      <c r="AE41" s="10" t="str">
        <f t="shared" si="9"/>
        <v/>
      </c>
      <c r="AF41" s="10" t="str">
        <f t="shared" si="10"/>
        <v/>
      </c>
      <c r="AG41" s="10">
        <f t="shared" si="11"/>
        <v>70</v>
      </c>
      <c r="AH41" s="10" t="str">
        <f t="shared" si="12"/>
        <v/>
      </c>
      <c r="AI41" s="13" t="str">
        <f t="shared" si="13"/>
        <v>18</v>
      </c>
      <c r="AJ41" s="11">
        <f t="shared" si="14"/>
        <v>18</v>
      </c>
    </row>
    <row r="42" spans="1:36" x14ac:dyDescent="0.25">
      <c r="A42" s="1">
        <v>24</v>
      </c>
      <c r="B42" s="4">
        <v>48</v>
      </c>
      <c r="C42" s="9" t="s">
        <v>842</v>
      </c>
      <c r="D42" s="9" t="s">
        <v>193</v>
      </c>
      <c r="E42" s="9" t="s">
        <v>80</v>
      </c>
      <c r="F42" s="9">
        <v>4232161896</v>
      </c>
      <c r="G42" s="9" t="s">
        <v>32</v>
      </c>
      <c r="H42" s="27"/>
      <c r="I42" s="6">
        <v>10</v>
      </c>
      <c r="J42" s="6">
        <v>10</v>
      </c>
      <c r="K42" s="9">
        <v>28</v>
      </c>
      <c r="L42" s="7">
        <f t="shared" si="15"/>
        <v>70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364</v>
      </c>
      <c r="Z42" s="10">
        <f t="shared" si="4"/>
        <v>110</v>
      </c>
      <c r="AA42" s="10" t="str">
        <f t="shared" si="5"/>
        <v/>
      </c>
      <c r="AB42" s="10" t="str">
        <f t="shared" si="6"/>
        <v/>
      </c>
      <c r="AC42" s="10" t="str">
        <f t="shared" si="7"/>
        <v/>
      </c>
      <c r="AD42" s="10" t="str">
        <f t="shared" si="8"/>
        <v/>
      </c>
      <c r="AE42" s="10" t="str">
        <f t="shared" si="9"/>
        <v/>
      </c>
      <c r="AF42" s="10" t="str">
        <f t="shared" si="10"/>
        <v/>
      </c>
      <c r="AG42" s="10">
        <f t="shared" si="11"/>
        <v>70</v>
      </c>
      <c r="AH42" s="10" t="str">
        <f t="shared" si="12"/>
        <v/>
      </c>
      <c r="AI42" s="13" t="str">
        <f t="shared" si="13"/>
        <v>18</v>
      </c>
      <c r="AJ42" s="11">
        <f t="shared" si="14"/>
        <v>18</v>
      </c>
    </row>
    <row r="43" spans="1:36" x14ac:dyDescent="0.25">
      <c r="A43" s="1">
        <v>25</v>
      </c>
      <c r="B43" s="4">
        <v>48</v>
      </c>
      <c r="C43" s="9" t="s">
        <v>843</v>
      </c>
      <c r="D43" s="9" t="s">
        <v>97</v>
      </c>
      <c r="E43" s="9" t="s">
        <v>46</v>
      </c>
      <c r="F43" s="9">
        <v>717128605</v>
      </c>
      <c r="G43" s="9" t="s">
        <v>28</v>
      </c>
      <c r="H43" s="27"/>
      <c r="I43" s="6">
        <v>10</v>
      </c>
      <c r="J43" s="6">
        <v>10</v>
      </c>
      <c r="K43" s="9">
        <v>28</v>
      </c>
      <c r="L43" s="7">
        <f t="shared" si="15"/>
        <v>70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364</v>
      </c>
      <c r="Z43" s="10">
        <f t="shared" si="4"/>
        <v>110</v>
      </c>
      <c r="AA43" s="10" t="str">
        <f t="shared" si="5"/>
        <v/>
      </c>
      <c r="AB43" s="10" t="str">
        <f t="shared" si="6"/>
        <v/>
      </c>
      <c r="AC43" s="10" t="str">
        <f t="shared" si="7"/>
        <v/>
      </c>
      <c r="AD43" s="10" t="str">
        <f t="shared" si="8"/>
        <v/>
      </c>
      <c r="AE43" s="10" t="str">
        <f t="shared" si="9"/>
        <v/>
      </c>
      <c r="AF43" s="10" t="str">
        <f t="shared" si="10"/>
        <v/>
      </c>
      <c r="AG43" s="10">
        <f t="shared" si="11"/>
        <v>70</v>
      </c>
      <c r="AH43" s="10" t="str">
        <f t="shared" si="12"/>
        <v/>
      </c>
      <c r="AI43" s="13" t="str">
        <f t="shared" si="13"/>
        <v>18</v>
      </c>
      <c r="AJ43" s="11">
        <f t="shared" si="14"/>
        <v>18</v>
      </c>
    </row>
    <row r="44" spans="1:36" x14ac:dyDescent="0.25">
      <c r="A44" s="1">
        <v>26</v>
      </c>
      <c r="B44" s="4">
        <v>48</v>
      </c>
      <c r="C44" s="9" t="s">
        <v>844</v>
      </c>
      <c r="D44" s="9" t="s">
        <v>356</v>
      </c>
      <c r="E44" s="9" t="s">
        <v>845</v>
      </c>
      <c r="F44" s="9">
        <v>833837600</v>
      </c>
      <c r="G44" s="9" t="s">
        <v>32</v>
      </c>
      <c r="H44" s="27"/>
      <c r="I44" s="6">
        <v>10</v>
      </c>
      <c r="J44" s="6">
        <v>10</v>
      </c>
      <c r="K44" s="9">
        <v>28</v>
      </c>
      <c r="L44" s="7">
        <f t="shared" si="15"/>
        <v>70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364</v>
      </c>
      <c r="Z44" s="10">
        <f t="shared" si="4"/>
        <v>110</v>
      </c>
      <c r="AA44" s="10" t="str">
        <f t="shared" si="5"/>
        <v/>
      </c>
      <c r="AB44" s="10" t="str">
        <f t="shared" si="6"/>
        <v/>
      </c>
      <c r="AC44" s="10" t="str">
        <f t="shared" si="7"/>
        <v/>
      </c>
      <c r="AD44" s="10" t="str">
        <f t="shared" si="8"/>
        <v/>
      </c>
      <c r="AE44" s="10" t="str">
        <f t="shared" si="9"/>
        <v/>
      </c>
      <c r="AF44" s="10" t="str">
        <f t="shared" si="10"/>
        <v/>
      </c>
      <c r="AG44" s="10">
        <f t="shared" si="11"/>
        <v>70</v>
      </c>
      <c r="AH44" s="10" t="str">
        <f t="shared" si="12"/>
        <v/>
      </c>
      <c r="AI44" s="13" t="str">
        <f t="shared" si="13"/>
        <v>18</v>
      </c>
      <c r="AJ44" s="11">
        <f t="shared" si="14"/>
        <v>18</v>
      </c>
    </row>
    <row r="45" spans="1:36" x14ac:dyDescent="0.25">
      <c r="A45" s="1">
        <v>27</v>
      </c>
      <c r="B45" s="4">
        <v>48</v>
      </c>
      <c r="C45" s="9" t="s">
        <v>798</v>
      </c>
      <c r="D45" s="9" t="s">
        <v>97</v>
      </c>
      <c r="E45" s="9" t="s">
        <v>31</v>
      </c>
      <c r="F45" s="9">
        <v>39147686</v>
      </c>
      <c r="G45" s="9" t="s">
        <v>28</v>
      </c>
      <c r="H45" s="27"/>
      <c r="I45" s="6">
        <v>10</v>
      </c>
      <c r="J45" s="6">
        <v>10</v>
      </c>
      <c r="K45" s="9">
        <v>28</v>
      </c>
      <c r="L45" s="7">
        <f t="shared" si="15"/>
        <v>70</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364</v>
      </c>
      <c r="Z45" s="10">
        <f t="shared" si="4"/>
        <v>110</v>
      </c>
      <c r="AA45" s="10" t="str">
        <f t="shared" si="5"/>
        <v/>
      </c>
      <c r="AB45" s="10" t="str">
        <f t="shared" si="6"/>
        <v/>
      </c>
      <c r="AC45" s="10" t="str">
        <f t="shared" si="7"/>
        <v/>
      </c>
      <c r="AD45" s="10" t="str">
        <f t="shared" si="8"/>
        <v/>
      </c>
      <c r="AE45" s="10" t="str">
        <f t="shared" si="9"/>
        <v/>
      </c>
      <c r="AF45" s="10" t="str">
        <f t="shared" si="10"/>
        <v/>
      </c>
      <c r="AG45" s="10">
        <f t="shared" si="11"/>
        <v>70</v>
      </c>
      <c r="AH45" s="10" t="str">
        <f t="shared" si="12"/>
        <v/>
      </c>
      <c r="AI45" s="13" t="str">
        <f t="shared" si="13"/>
        <v>18</v>
      </c>
      <c r="AJ45" s="11">
        <f t="shared" si="14"/>
        <v>18</v>
      </c>
    </row>
    <row r="46" spans="1:36" x14ac:dyDescent="0.25">
      <c r="A46" s="1">
        <v>28</v>
      </c>
      <c r="B46" s="4">
        <v>48</v>
      </c>
      <c r="C46" s="9" t="s">
        <v>846</v>
      </c>
      <c r="D46" s="9" t="s">
        <v>448</v>
      </c>
      <c r="E46" s="9" t="s">
        <v>250</v>
      </c>
      <c r="F46" s="9">
        <v>4126664259</v>
      </c>
      <c r="G46" s="9" t="s">
        <v>32</v>
      </c>
      <c r="H46" s="27"/>
      <c r="I46" s="6">
        <v>10</v>
      </c>
      <c r="J46" s="6">
        <v>10</v>
      </c>
      <c r="K46" s="9">
        <v>28</v>
      </c>
      <c r="L46" s="7">
        <f t="shared" si="15"/>
        <v>70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364</v>
      </c>
      <c r="Z46" s="10">
        <f t="shared" si="4"/>
        <v>110</v>
      </c>
      <c r="AA46" s="10" t="str">
        <f t="shared" si="5"/>
        <v/>
      </c>
      <c r="AB46" s="10" t="str">
        <f t="shared" si="6"/>
        <v/>
      </c>
      <c r="AC46" s="10" t="str">
        <f t="shared" si="7"/>
        <v/>
      </c>
      <c r="AD46" s="10" t="str">
        <f t="shared" si="8"/>
        <v/>
      </c>
      <c r="AE46" s="10" t="str">
        <f t="shared" si="9"/>
        <v/>
      </c>
      <c r="AF46" s="10" t="str">
        <f t="shared" si="10"/>
        <v/>
      </c>
      <c r="AG46" s="10">
        <f t="shared" si="11"/>
        <v>70</v>
      </c>
      <c r="AH46" s="10" t="str">
        <f t="shared" si="12"/>
        <v/>
      </c>
      <c r="AI46" s="13" t="str">
        <f t="shared" si="13"/>
        <v>18</v>
      </c>
      <c r="AJ46" s="11">
        <f t="shared" si="14"/>
        <v>18</v>
      </c>
    </row>
    <row r="47" spans="1:36" x14ac:dyDescent="0.25">
      <c r="A47" s="1">
        <v>29</v>
      </c>
      <c r="B47" s="4">
        <v>48</v>
      </c>
      <c r="C47" s="9" t="s">
        <v>847</v>
      </c>
      <c r="D47" s="9" t="s">
        <v>102</v>
      </c>
      <c r="E47" s="9" t="s">
        <v>848</v>
      </c>
      <c r="F47" s="9">
        <v>2915116927</v>
      </c>
      <c r="G47" s="9" t="s">
        <v>28</v>
      </c>
      <c r="H47" s="27"/>
      <c r="I47" s="6">
        <v>10</v>
      </c>
      <c r="J47" s="6">
        <v>10</v>
      </c>
      <c r="K47" s="9">
        <v>28</v>
      </c>
      <c r="L47" s="7">
        <f t="shared" si="15"/>
        <v>70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364</v>
      </c>
      <c r="Z47" s="10">
        <f t="shared" si="4"/>
        <v>110</v>
      </c>
      <c r="AA47" s="10" t="str">
        <f t="shared" si="5"/>
        <v/>
      </c>
      <c r="AB47" s="10" t="str">
        <f t="shared" si="6"/>
        <v/>
      </c>
      <c r="AC47" s="10" t="str">
        <f t="shared" si="7"/>
        <v/>
      </c>
      <c r="AD47" s="10" t="str">
        <f t="shared" si="8"/>
        <v/>
      </c>
      <c r="AE47" s="10" t="str">
        <f t="shared" si="9"/>
        <v/>
      </c>
      <c r="AF47" s="10" t="str">
        <f t="shared" si="10"/>
        <v/>
      </c>
      <c r="AG47" s="10">
        <f t="shared" si="11"/>
        <v>70</v>
      </c>
      <c r="AH47" s="10" t="str">
        <f t="shared" si="12"/>
        <v/>
      </c>
      <c r="AI47" s="13" t="str">
        <f t="shared" si="13"/>
        <v>18</v>
      </c>
      <c r="AJ47" s="11">
        <f t="shared" si="14"/>
        <v>18</v>
      </c>
    </row>
    <row r="48" spans="1:36" x14ac:dyDescent="0.25">
      <c r="A48" s="1">
        <v>30</v>
      </c>
      <c r="B48" s="4">
        <v>48</v>
      </c>
      <c r="C48" s="9" t="s">
        <v>849</v>
      </c>
      <c r="D48" s="9" t="s">
        <v>149</v>
      </c>
      <c r="E48" s="9" t="s">
        <v>93</v>
      </c>
      <c r="F48" s="9">
        <v>1502469773</v>
      </c>
      <c r="G48" s="9" t="s">
        <v>28</v>
      </c>
      <c r="H48" s="27"/>
      <c r="I48" s="6">
        <v>10</v>
      </c>
      <c r="J48" s="6">
        <v>10</v>
      </c>
      <c r="K48" s="9">
        <v>28</v>
      </c>
      <c r="L48" s="7">
        <f t="shared" si="15"/>
        <v>70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364</v>
      </c>
      <c r="Z48" s="10">
        <f t="shared" si="4"/>
        <v>110</v>
      </c>
      <c r="AA48" s="10" t="str">
        <f t="shared" si="5"/>
        <v/>
      </c>
      <c r="AB48" s="10" t="str">
        <f t="shared" si="6"/>
        <v/>
      </c>
      <c r="AC48" s="10" t="str">
        <f t="shared" si="7"/>
        <v/>
      </c>
      <c r="AD48" s="10" t="str">
        <f t="shared" si="8"/>
        <v/>
      </c>
      <c r="AE48" s="10" t="str">
        <f t="shared" si="9"/>
        <v/>
      </c>
      <c r="AF48" s="10" t="str">
        <f t="shared" si="10"/>
        <v/>
      </c>
      <c r="AG48" s="10">
        <f t="shared" si="11"/>
        <v>70</v>
      </c>
      <c r="AH48" s="10" t="str">
        <f t="shared" si="12"/>
        <v/>
      </c>
      <c r="AI48" s="13" t="str">
        <f t="shared" si="13"/>
        <v>18</v>
      </c>
      <c r="AJ48" s="11">
        <f t="shared" si="14"/>
        <v>18</v>
      </c>
    </row>
    <row r="49" spans="1:36" x14ac:dyDescent="0.25">
      <c r="A49" s="1">
        <v>31</v>
      </c>
      <c r="B49" s="4">
        <v>48</v>
      </c>
      <c r="C49" s="9" t="s">
        <v>850</v>
      </c>
      <c r="D49" s="9" t="s">
        <v>851</v>
      </c>
      <c r="E49" s="9" t="s">
        <v>64</v>
      </c>
      <c r="F49" s="9">
        <v>4221272313</v>
      </c>
      <c r="G49" s="9" t="s">
        <v>28</v>
      </c>
      <c r="H49" s="27"/>
      <c r="I49" s="6">
        <v>10</v>
      </c>
      <c r="J49" s="6">
        <v>10</v>
      </c>
      <c r="K49" s="9">
        <v>28</v>
      </c>
      <c r="L49" s="7">
        <f t="shared" si="15"/>
        <v>70</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364</v>
      </c>
      <c r="Z49" s="10">
        <f t="shared" si="4"/>
        <v>110</v>
      </c>
      <c r="AA49" s="10" t="str">
        <f t="shared" si="5"/>
        <v/>
      </c>
      <c r="AB49" s="10" t="str">
        <f t="shared" si="6"/>
        <v/>
      </c>
      <c r="AC49" s="10" t="str">
        <f t="shared" si="7"/>
        <v/>
      </c>
      <c r="AD49" s="10" t="str">
        <f t="shared" si="8"/>
        <v/>
      </c>
      <c r="AE49" s="10" t="str">
        <f t="shared" si="9"/>
        <v/>
      </c>
      <c r="AF49" s="10" t="str">
        <f t="shared" si="10"/>
        <v/>
      </c>
      <c r="AG49" s="10">
        <f t="shared" si="11"/>
        <v>70</v>
      </c>
      <c r="AH49" s="10" t="str">
        <f t="shared" si="12"/>
        <v/>
      </c>
      <c r="AI49" s="13" t="str">
        <f t="shared" si="13"/>
        <v>18</v>
      </c>
      <c r="AJ49" s="11">
        <f t="shared" si="14"/>
        <v>18</v>
      </c>
    </row>
    <row r="50" spans="1:36" x14ac:dyDescent="0.25">
      <c r="A50" s="1">
        <v>32</v>
      </c>
      <c r="B50" s="4">
        <v>48</v>
      </c>
      <c r="C50" s="9" t="s">
        <v>852</v>
      </c>
      <c r="D50" s="9" t="s">
        <v>218</v>
      </c>
      <c r="E50" s="9" t="s">
        <v>71</v>
      </c>
      <c r="F50" s="9">
        <v>1585396723</v>
      </c>
      <c r="G50" s="9" t="s">
        <v>28</v>
      </c>
      <c r="H50" s="27"/>
      <c r="I50" s="6">
        <v>10</v>
      </c>
      <c r="J50" s="6">
        <v>10</v>
      </c>
      <c r="K50" s="9">
        <v>27</v>
      </c>
      <c r="L50" s="7">
        <f t="shared" si="15"/>
        <v>67.5</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364</v>
      </c>
      <c r="Z50" s="10">
        <f t="shared" si="4"/>
        <v>110</v>
      </c>
      <c r="AA50" s="10" t="str">
        <f t="shared" si="5"/>
        <v/>
      </c>
      <c r="AB50" s="10" t="str">
        <f t="shared" si="6"/>
        <v/>
      </c>
      <c r="AC50" s="10" t="str">
        <f t="shared" si="7"/>
        <v/>
      </c>
      <c r="AD50" s="10" t="str">
        <f t="shared" si="8"/>
        <v/>
      </c>
      <c r="AE50" s="10" t="str">
        <f t="shared" si="9"/>
        <v/>
      </c>
      <c r="AF50" s="10" t="str">
        <f t="shared" si="10"/>
        <v/>
      </c>
      <c r="AG50" s="10">
        <f t="shared" si="11"/>
        <v>67.5</v>
      </c>
      <c r="AH50" s="10" t="str">
        <f t="shared" si="12"/>
        <v/>
      </c>
      <c r="AI50" s="13" t="str">
        <f t="shared" si="13"/>
        <v>32</v>
      </c>
      <c r="AJ50" s="11">
        <f t="shared" si="14"/>
        <v>32</v>
      </c>
    </row>
    <row r="51" spans="1:36" x14ac:dyDescent="0.25">
      <c r="A51" s="1">
        <v>33</v>
      </c>
      <c r="B51" s="4">
        <v>48</v>
      </c>
      <c r="C51" s="9" t="s">
        <v>853</v>
      </c>
      <c r="D51" s="9" t="s">
        <v>60</v>
      </c>
      <c r="E51" s="9" t="s">
        <v>124</v>
      </c>
      <c r="F51" s="9">
        <v>2072633346</v>
      </c>
      <c r="G51" s="9" t="s">
        <v>28</v>
      </c>
      <c r="H51" s="27"/>
      <c r="I51" s="6">
        <v>10</v>
      </c>
      <c r="J51" s="6">
        <v>10</v>
      </c>
      <c r="K51" s="9">
        <v>27</v>
      </c>
      <c r="L51" s="7">
        <f t="shared" si="15"/>
        <v>67.5</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364</v>
      </c>
      <c r="Z51" s="10">
        <f t="shared" si="4"/>
        <v>110</v>
      </c>
      <c r="AA51" s="10" t="str">
        <f t="shared" si="5"/>
        <v/>
      </c>
      <c r="AB51" s="10" t="str">
        <f t="shared" si="6"/>
        <v/>
      </c>
      <c r="AC51" s="10" t="str">
        <f t="shared" si="7"/>
        <v/>
      </c>
      <c r="AD51" s="10" t="str">
        <f t="shared" si="8"/>
        <v/>
      </c>
      <c r="AE51" s="10" t="str">
        <f t="shared" si="9"/>
        <v/>
      </c>
      <c r="AF51" s="10" t="str">
        <f t="shared" si="10"/>
        <v/>
      </c>
      <c r="AG51" s="10">
        <f t="shared" si="11"/>
        <v>67.5</v>
      </c>
      <c r="AH51" s="10" t="str">
        <f t="shared" si="12"/>
        <v/>
      </c>
      <c r="AI51" s="13" t="str">
        <f t="shared" si="13"/>
        <v>32</v>
      </c>
      <c r="AJ51" s="11">
        <f t="shared" si="14"/>
        <v>32</v>
      </c>
    </row>
    <row r="52" spans="1:36" x14ac:dyDescent="0.25">
      <c r="A52" s="1">
        <v>34</v>
      </c>
      <c r="B52" s="4">
        <v>48</v>
      </c>
      <c r="C52" s="9" t="s">
        <v>854</v>
      </c>
      <c r="D52" s="9" t="s">
        <v>54</v>
      </c>
      <c r="E52" s="9" t="s">
        <v>133</v>
      </c>
      <c r="F52" s="9">
        <v>1572451083</v>
      </c>
      <c r="G52" s="9" t="s">
        <v>28</v>
      </c>
      <c r="H52" s="27"/>
      <c r="I52" s="6">
        <v>10</v>
      </c>
      <c r="J52" s="6">
        <v>10</v>
      </c>
      <c r="K52" s="9">
        <v>27</v>
      </c>
      <c r="L52" s="7">
        <f t="shared" si="15"/>
        <v>67.5</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364</v>
      </c>
      <c r="Z52" s="10">
        <f t="shared" si="4"/>
        <v>110</v>
      </c>
      <c r="AA52" s="10" t="str">
        <f t="shared" si="5"/>
        <v/>
      </c>
      <c r="AB52" s="10" t="str">
        <f t="shared" si="6"/>
        <v/>
      </c>
      <c r="AC52" s="10" t="str">
        <f t="shared" si="7"/>
        <v/>
      </c>
      <c r="AD52" s="10" t="str">
        <f t="shared" si="8"/>
        <v/>
      </c>
      <c r="AE52" s="10" t="str">
        <f t="shared" si="9"/>
        <v/>
      </c>
      <c r="AF52" s="10" t="str">
        <f t="shared" si="10"/>
        <v/>
      </c>
      <c r="AG52" s="10">
        <f t="shared" si="11"/>
        <v>67.5</v>
      </c>
      <c r="AH52" s="10" t="str">
        <f t="shared" si="12"/>
        <v/>
      </c>
      <c r="AI52" s="13" t="str">
        <f t="shared" si="13"/>
        <v>32</v>
      </c>
      <c r="AJ52" s="11">
        <f t="shared" si="14"/>
        <v>32</v>
      </c>
    </row>
    <row r="53" spans="1:36" x14ac:dyDescent="0.25">
      <c r="A53" s="1">
        <v>35</v>
      </c>
      <c r="B53" s="4">
        <v>48</v>
      </c>
      <c r="C53" s="9" t="s">
        <v>855</v>
      </c>
      <c r="D53" s="9" t="s">
        <v>190</v>
      </c>
      <c r="E53" s="9" t="s">
        <v>64</v>
      </c>
      <c r="F53" s="9">
        <v>1952821273</v>
      </c>
      <c r="G53" s="9" t="s">
        <v>32</v>
      </c>
      <c r="H53" s="27"/>
      <c r="I53" s="6">
        <v>10</v>
      </c>
      <c r="J53" s="6">
        <v>10</v>
      </c>
      <c r="K53" s="9">
        <v>26</v>
      </c>
      <c r="L53" s="7">
        <f t="shared" si="15"/>
        <v>65</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365</v>
      </c>
      <c r="Z53" s="10" t="str">
        <f t="shared" si="4"/>
        <v/>
      </c>
      <c r="AA53" s="10" t="str">
        <f t="shared" si="5"/>
        <v/>
      </c>
      <c r="AB53" s="10" t="str">
        <f t="shared" si="6"/>
        <v/>
      </c>
      <c r="AC53" s="10" t="str">
        <f t="shared" si="7"/>
        <v/>
      </c>
      <c r="AD53" s="10" t="str">
        <f t="shared" si="8"/>
        <v/>
      </c>
      <c r="AE53" s="10" t="str">
        <f t="shared" si="9"/>
        <v/>
      </c>
      <c r="AF53" s="10" t="str">
        <f t="shared" si="10"/>
        <v/>
      </c>
      <c r="AG53" s="10">
        <f t="shared" si="11"/>
        <v>65</v>
      </c>
      <c r="AH53" s="10" t="str">
        <f t="shared" si="12"/>
        <v/>
      </c>
      <c r="AI53" s="13" t="str">
        <f t="shared" si="13"/>
        <v>35</v>
      </c>
      <c r="AJ53" s="11">
        <f t="shared" si="14"/>
        <v>35</v>
      </c>
    </row>
    <row r="54" spans="1:36" x14ac:dyDescent="0.25">
      <c r="A54" s="1">
        <v>36</v>
      </c>
      <c r="B54" s="4">
        <v>48</v>
      </c>
      <c r="C54" s="9" t="s">
        <v>856</v>
      </c>
      <c r="D54" s="9" t="s">
        <v>857</v>
      </c>
      <c r="E54" s="9" t="s">
        <v>31</v>
      </c>
      <c r="F54" s="9">
        <v>1493261648</v>
      </c>
      <c r="G54" s="9" t="s">
        <v>32</v>
      </c>
      <c r="H54" s="27"/>
      <c r="I54" s="6">
        <v>10</v>
      </c>
      <c r="J54" s="6">
        <v>10</v>
      </c>
      <c r="K54" s="9">
        <v>26</v>
      </c>
      <c r="L54" s="7">
        <f t="shared" si="15"/>
        <v>65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365</v>
      </c>
      <c r="Z54" s="10" t="str">
        <f t="shared" si="4"/>
        <v/>
      </c>
      <c r="AA54" s="10" t="str">
        <f t="shared" si="5"/>
        <v/>
      </c>
      <c r="AB54" s="10" t="str">
        <f t="shared" si="6"/>
        <v/>
      </c>
      <c r="AC54" s="10" t="str">
        <f t="shared" si="7"/>
        <v/>
      </c>
      <c r="AD54" s="10" t="str">
        <f t="shared" si="8"/>
        <v/>
      </c>
      <c r="AE54" s="10" t="str">
        <f t="shared" si="9"/>
        <v/>
      </c>
      <c r="AF54" s="10" t="str">
        <f t="shared" si="10"/>
        <v/>
      </c>
      <c r="AG54" s="10">
        <f t="shared" si="11"/>
        <v>65</v>
      </c>
      <c r="AH54" s="10" t="str">
        <f t="shared" si="12"/>
        <v/>
      </c>
      <c r="AI54" s="13" t="str">
        <f t="shared" si="13"/>
        <v>35</v>
      </c>
      <c r="AJ54" s="11">
        <f t="shared" si="14"/>
        <v>35</v>
      </c>
    </row>
    <row r="55" spans="1:36" x14ac:dyDescent="0.25">
      <c r="A55" s="1">
        <v>37</v>
      </c>
      <c r="B55" s="4">
        <v>48</v>
      </c>
      <c r="C55" s="9" t="s">
        <v>485</v>
      </c>
      <c r="D55" s="9" t="s">
        <v>448</v>
      </c>
      <c r="E55" s="9" t="s">
        <v>164</v>
      </c>
      <c r="F55" s="9">
        <v>3204095311</v>
      </c>
      <c r="G55" s="9" t="s">
        <v>508</v>
      </c>
      <c r="H55" s="27"/>
      <c r="I55" s="6">
        <v>10</v>
      </c>
      <c r="J55" s="6">
        <v>10</v>
      </c>
      <c r="K55" s="9">
        <v>26</v>
      </c>
      <c r="L55" s="7">
        <f t="shared" si="15"/>
        <v>65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363</v>
      </c>
      <c r="Z55" s="10">
        <f t="shared" si="4"/>
        <v>11</v>
      </c>
      <c r="AA55" s="10" t="str">
        <f t="shared" si="5"/>
        <v/>
      </c>
      <c r="AB55" s="10" t="str">
        <f t="shared" si="6"/>
        <v/>
      </c>
      <c r="AC55" s="10" t="str">
        <f t="shared" si="7"/>
        <v/>
      </c>
      <c r="AD55" s="10" t="str">
        <f t="shared" si="8"/>
        <v/>
      </c>
      <c r="AE55" s="10" t="str">
        <f t="shared" si="9"/>
        <v/>
      </c>
      <c r="AF55" s="10" t="str">
        <f t="shared" si="10"/>
        <v/>
      </c>
      <c r="AG55" s="10">
        <f t="shared" si="11"/>
        <v>65</v>
      </c>
      <c r="AH55" s="10" t="str">
        <f t="shared" si="12"/>
        <v/>
      </c>
      <c r="AI55" s="13" t="str">
        <f t="shared" si="13"/>
        <v>35</v>
      </c>
      <c r="AJ55" s="11">
        <f t="shared" si="14"/>
        <v>35</v>
      </c>
    </row>
    <row r="56" spans="1:36" x14ac:dyDescent="0.25">
      <c r="A56" s="1">
        <v>38</v>
      </c>
      <c r="B56" s="4">
        <v>48</v>
      </c>
      <c r="C56" s="9" t="s">
        <v>858</v>
      </c>
      <c r="D56" s="9" t="s">
        <v>859</v>
      </c>
      <c r="E56" s="9" t="s">
        <v>456</v>
      </c>
      <c r="F56" s="9">
        <v>2634421548</v>
      </c>
      <c r="G56" s="9" t="s">
        <v>32</v>
      </c>
      <c r="H56" s="27"/>
      <c r="I56" s="6">
        <v>10</v>
      </c>
      <c r="J56" s="6">
        <v>10</v>
      </c>
      <c r="K56" s="9">
        <v>26</v>
      </c>
      <c r="L56" s="7">
        <f t="shared" si="15"/>
        <v>65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365</v>
      </c>
      <c r="Z56" s="10" t="str">
        <f t="shared" si="4"/>
        <v/>
      </c>
      <c r="AA56" s="10" t="str">
        <f t="shared" si="5"/>
        <v/>
      </c>
      <c r="AB56" s="10" t="str">
        <f t="shared" si="6"/>
        <v/>
      </c>
      <c r="AC56" s="10" t="str">
        <f t="shared" si="7"/>
        <v/>
      </c>
      <c r="AD56" s="10" t="str">
        <f t="shared" si="8"/>
        <v/>
      </c>
      <c r="AE56" s="10" t="str">
        <f t="shared" si="9"/>
        <v/>
      </c>
      <c r="AF56" s="10" t="str">
        <f t="shared" si="10"/>
        <v/>
      </c>
      <c r="AG56" s="10">
        <f t="shared" si="11"/>
        <v>65</v>
      </c>
      <c r="AH56" s="10" t="str">
        <f t="shared" si="12"/>
        <v/>
      </c>
      <c r="AI56" s="13" t="str">
        <f t="shared" si="13"/>
        <v>35</v>
      </c>
      <c r="AJ56" s="11">
        <f t="shared" si="14"/>
        <v>35</v>
      </c>
    </row>
    <row r="57" spans="1:36" x14ac:dyDescent="0.25">
      <c r="A57" s="1">
        <v>39</v>
      </c>
      <c r="B57" s="4">
        <v>48</v>
      </c>
      <c r="C57" s="9" t="s">
        <v>449</v>
      </c>
      <c r="D57" s="9" t="s">
        <v>503</v>
      </c>
      <c r="E57" s="9" t="s">
        <v>64</v>
      </c>
      <c r="F57" s="9">
        <v>3179280559</v>
      </c>
      <c r="G57" s="9" t="s">
        <v>32</v>
      </c>
      <c r="H57" s="27"/>
      <c r="I57" s="6">
        <v>10</v>
      </c>
      <c r="J57" s="6">
        <v>10</v>
      </c>
      <c r="K57" s="9">
        <v>26</v>
      </c>
      <c r="L57" s="7">
        <f t="shared" si="15"/>
        <v>65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365</v>
      </c>
      <c r="Z57" s="10" t="str">
        <f t="shared" si="4"/>
        <v/>
      </c>
      <c r="AA57" s="10" t="str">
        <f t="shared" si="5"/>
        <v/>
      </c>
      <c r="AB57" s="10" t="str">
        <f t="shared" si="6"/>
        <v/>
      </c>
      <c r="AC57" s="10" t="str">
        <f t="shared" si="7"/>
        <v/>
      </c>
      <c r="AD57" s="10" t="str">
        <f t="shared" si="8"/>
        <v/>
      </c>
      <c r="AE57" s="10" t="str">
        <f t="shared" si="9"/>
        <v/>
      </c>
      <c r="AF57" s="10" t="str">
        <f t="shared" si="10"/>
        <v/>
      </c>
      <c r="AG57" s="10">
        <f t="shared" si="11"/>
        <v>65</v>
      </c>
      <c r="AH57" s="10" t="str">
        <f t="shared" si="12"/>
        <v/>
      </c>
      <c r="AI57" s="13" t="str">
        <f t="shared" si="13"/>
        <v>35</v>
      </c>
      <c r="AJ57" s="11">
        <f t="shared" si="14"/>
        <v>35</v>
      </c>
    </row>
    <row r="58" spans="1:36" x14ac:dyDescent="0.25">
      <c r="A58" s="1">
        <v>40</v>
      </c>
      <c r="B58" s="4">
        <v>48</v>
      </c>
      <c r="C58" s="9" t="s">
        <v>455</v>
      </c>
      <c r="D58" s="9" t="s">
        <v>60</v>
      </c>
      <c r="E58" s="9" t="s">
        <v>124</v>
      </c>
      <c r="F58" s="9">
        <v>1137657427</v>
      </c>
      <c r="G58" s="9" t="s">
        <v>28</v>
      </c>
      <c r="H58" s="27"/>
      <c r="I58" s="6">
        <v>10</v>
      </c>
      <c r="J58" s="6">
        <v>10</v>
      </c>
      <c r="K58" s="9">
        <v>26</v>
      </c>
      <c r="L58" s="7">
        <f t="shared" si="15"/>
        <v>65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365</v>
      </c>
      <c r="Z58" s="10" t="str">
        <f t="shared" si="4"/>
        <v/>
      </c>
      <c r="AA58" s="10" t="str">
        <f t="shared" si="5"/>
        <v/>
      </c>
      <c r="AB58" s="10" t="str">
        <f t="shared" si="6"/>
        <v/>
      </c>
      <c r="AC58" s="10" t="str">
        <f t="shared" si="7"/>
        <v/>
      </c>
      <c r="AD58" s="10" t="str">
        <f t="shared" si="8"/>
        <v/>
      </c>
      <c r="AE58" s="10" t="str">
        <f t="shared" si="9"/>
        <v/>
      </c>
      <c r="AF58" s="10" t="str">
        <f t="shared" si="10"/>
        <v/>
      </c>
      <c r="AG58" s="10">
        <f t="shared" si="11"/>
        <v>65</v>
      </c>
      <c r="AH58" s="10" t="str">
        <f t="shared" si="12"/>
        <v/>
      </c>
      <c r="AI58" s="13" t="str">
        <f t="shared" si="13"/>
        <v>35</v>
      </c>
      <c r="AJ58" s="11">
        <f t="shared" si="14"/>
        <v>35</v>
      </c>
    </row>
    <row r="59" spans="1:36" x14ac:dyDescent="0.25">
      <c r="A59" s="1">
        <v>41</v>
      </c>
      <c r="B59" s="4">
        <v>48</v>
      </c>
      <c r="C59" s="9" t="s">
        <v>655</v>
      </c>
      <c r="D59" s="9" t="s">
        <v>99</v>
      </c>
      <c r="E59" s="9" t="s">
        <v>157</v>
      </c>
      <c r="F59" s="9">
        <v>1653788995</v>
      </c>
      <c r="G59" s="9" t="s">
        <v>28</v>
      </c>
      <c r="H59" s="27"/>
      <c r="I59" s="6">
        <v>10</v>
      </c>
      <c r="J59" s="6">
        <v>10</v>
      </c>
      <c r="K59" s="9">
        <v>26</v>
      </c>
      <c r="L59" s="7">
        <f t="shared" si="15"/>
        <v>65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365</v>
      </c>
      <c r="Z59" s="10" t="str">
        <f t="shared" si="4"/>
        <v/>
      </c>
      <c r="AA59" s="10" t="str">
        <f t="shared" si="5"/>
        <v/>
      </c>
      <c r="AB59" s="10" t="str">
        <f t="shared" si="6"/>
        <v/>
      </c>
      <c r="AC59" s="10" t="str">
        <f t="shared" si="7"/>
        <v/>
      </c>
      <c r="AD59" s="10" t="str">
        <f t="shared" si="8"/>
        <v/>
      </c>
      <c r="AE59" s="10" t="str">
        <f t="shared" si="9"/>
        <v/>
      </c>
      <c r="AF59" s="10" t="str">
        <f t="shared" si="10"/>
        <v/>
      </c>
      <c r="AG59" s="10">
        <f t="shared" si="11"/>
        <v>65</v>
      </c>
      <c r="AH59" s="10" t="str">
        <f t="shared" si="12"/>
        <v/>
      </c>
      <c r="AI59" s="13" t="str">
        <f t="shared" si="13"/>
        <v>35</v>
      </c>
      <c r="AJ59" s="11">
        <f t="shared" si="14"/>
        <v>35</v>
      </c>
    </row>
    <row r="60" spans="1:36" x14ac:dyDescent="0.25">
      <c r="A60" s="1">
        <v>42</v>
      </c>
      <c r="B60" s="4">
        <v>48</v>
      </c>
      <c r="C60" s="9" t="s">
        <v>860</v>
      </c>
      <c r="D60" s="9" t="s">
        <v>193</v>
      </c>
      <c r="E60" s="9" t="s">
        <v>76</v>
      </c>
      <c r="F60" s="9">
        <v>3468699234</v>
      </c>
      <c r="G60" s="9" t="s">
        <v>28</v>
      </c>
      <c r="H60" s="27"/>
      <c r="I60" s="6">
        <v>10</v>
      </c>
      <c r="J60" s="6">
        <v>10</v>
      </c>
      <c r="K60" s="9">
        <v>24</v>
      </c>
      <c r="L60" s="7">
        <f t="shared" si="15"/>
        <v>60</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365</v>
      </c>
      <c r="Z60" s="10" t="str">
        <f t="shared" si="4"/>
        <v/>
      </c>
      <c r="AA60" s="10" t="str">
        <f t="shared" si="5"/>
        <v/>
      </c>
      <c r="AB60" s="10" t="str">
        <f t="shared" si="6"/>
        <v/>
      </c>
      <c r="AC60" s="10" t="str">
        <f t="shared" si="7"/>
        <v/>
      </c>
      <c r="AD60" s="10" t="str">
        <f t="shared" si="8"/>
        <v/>
      </c>
      <c r="AE60" s="10" t="str">
        <f t="shared" si="9"/>
        <v/>
      </c>
      <c r="AF60" s="10" t="str">
        <f t="shared" si="10"/>
        <v/>
      </c>
      <c r="AG60" s="10">
        <f t="shared" si="11"/>
        <v>60</v>
      </c>
      <c r="AH60" s="10" t="str">
        <f t="shared" si="12"/>
        <v/>
      </c>
      <c r="AI60" s="13" t="str">
        <f t="shared" si="13"/>
        <v>42</v>
      </c>
      <c r="AJ60" s="11">
        <f t="shared" si="14"/>
        <v>42</v>
      </c>
    </row>
    <row r="61" spans="1:36" x14ac:dyDescent="0.25">
      <c r="A61" s="1">
        <v>43</v>
      </c>
      <c r="B61" s="4">
        <v>48</v>
      </c>
      <c r="C61" s="9" t="s">
        <v>861</v>
      </c>
      <c r="D61" s="9" t="s">
        <v>113</v>
      </c>
      <c r="E61" s="9" t="s">
        <v>31</v>
      </c>
      <c r="F61" s="9">
        <v>2359079023</v>
      </c>
      <c r="G61" s="9" t="s">
        <v>28</v>
      </c>
      <c r="H61" s="27"/>
      <c r="I61" s="6">
        <v>10</v>
      </c>
      <c r="J61" s="6">
        <v>10</v>
      </c>
      <c r="K61" s="9">
        <v>24</v>
      </c>
      <c r="L61" s="7">
        <f t="shared" si="15"/>
        <v>60</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365</v>
      </c>
      <c r="Z61" s="10" t="str">
        <f t="shared" si="4"/>
        <v/>
      </c>
      <c r="AA61" s="10" t="str">
        <f t="shared" si="5"/>
        <v/>
      </c>
      <c r="AB61" s="10" t="str">
        <f t="shared" si="6"/>
        <v/>
      </c>
      <c r="AC61" s="10" t="str">
        <f t="shared" si="7"/>
        <v/>
      </c>
      <c r="AD61" s="10" t="str">
        <f t="shared" si="8"/>
        <v/>
      </c>
      <c r="AE61" s="10" t="str">
        <f t="shared" si="9"/>
        <v/>
      </c>
      <c r="AF61" s="10" t="str">
        <f t="shared" si="10"/>
        <v/>
      </c>
      <c r="AG61" s="10">
        <f t="shared" si="11"/>
        <v>60</v>
      </c>
      <c r="AH61" s="10" t="str">
        <f t="shared" si="12"/>
        <v/>
      </c>
      <c r="AI61" s="13" t="str">
        <f t="shared" si="13"/>
        <v>42</v>
      </c>
      <c r="AJ61" s="11">
        <f t="shared" si="14"/>
        <v>42</v>
      </c>
    </row>
    <row r="62" spans="1:36" x14ac:dyDescent="0.25">
      <c r="A62" s="1">
        <v>44</v>
      </c>
      <c r="B62" s="4">
        <v>48</v>
      </c>
      <c r="C62" s="9" t="s">
        <v>862</v>
      </c>
      <c r="D62" s="9" t="s">
        <v>657</v>
      </c>
      <c r="E62" s="9" t="s">
        <v>61</v>
      </c>
      <c r="F62" s="9">
        <v>3111188604</v>
      </c>
      <c r="G62" s="9" t="s">
        <v>32</v>
      </c>
      <c r="H62" s="27"/>
      <c r="I62" s="6">
        <v>10</v>
      </c>
      <c r="J62" s="6">
        <v>10</v>
      </c>
      <c r="K62" s="9">
        <v>24</v>
      </c>
      <c r="L62" s="7">
        <f t="shared" si="15"/>
        <v>60</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365</v>
      </c>
      <c r="Z62" s="10" t="str">
        <f t="shared" si="4"/>
        <v/>
      </c>
      <c r="AA62" s="10" t="str">
        <f t="shared" si="5"/>
        <v/>
      </c>
      <c r="AB62" s="10" t="str">
        <f t="shared" si="6"/>
        <v/>
      </c>
      <c r="AC62" s="10" t="str">
        <f t="shared" si="7"/>
        <v/>
      </c>
      <c r="AD62" s="10" t="str">
        <f t="shared" si="8"/>
        <v/>
      </c>
      <c r="AE62" s="10" t="str">
        <f t="shared" si="9"/>
        <v/>
      </c>
      <c r="AF62" s="10" t="str">
        <f t="shared" si="10"/>
        <v/>
      </c>
      <c r="AG62" s="10">
        <f t="shared" si="11"/>
        <v>60</v>
      </c>
      <c r="AH62" s="10" t="str">
        <f t="shared" si="12"/>
        <v/>
      </c>
      <c r="AI62" s="13" t="str">
        <f t="shared" si="13"/>
        <v>42</v>
      </c>
      <c r="AJ62" s="11">
        <f t="shared" si="14"/>
        <v>42</v>
      </c>
    </row>
    <row r="63" spans="1:36" x14ac:dyDescent="0.25">
      <c r="A63" s="1">
        <v>45</v>
      </c>
      <c r="B63" s="4">
        <v>48</v>
      </c>
      <c r="C63" s="9" t="s">
        <v>863</v>
      </c>
      <c r="D63" s="9" t="s">
        <v>188</v>
      </c>
      <c r="E63" s="9" t="s">
        <v>171</v>
      </c>
      <c r="F63" s="9">
        <v>2830764954</v>
      </c>
      <c r="G63" s="9" t="s">
        <v>32</v>
      </c>
      <c r="H63" s="27"/>
      <c r="I63" s="6">
        <v>10</v>
      </c>
      <c r="J63" s="6">
        <v>10</v>
      </c>
      <c r="K63" s="9">
        <v>24</v>
      </c>
      <c r="L63" s="7">
        <f t="shared" si="15"/>
        <v>60</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365</v>
      </c>
      <c r="Z63" s="10" t="str">
        <f t="shared" si="4"/>
        <v/>
      </c>
      <c r="AA63" s="10" t="str">
        <f t="shared" si="5"/>
        <v/>
      </c>
      <c r="AB63" s="10" t="str">
        <f t="shared" si="6"/>
        <v/>
      </c>
      <c r="AC63" s="10" t="str">
        <f t="shared" si="7"/>
        <v/>
      </c>
      <c r="AD63" s="10" t="str">
        <f t="shared" si="8"/>
        <v/>
      </c>
      <c r="AE63" s="10" t="str">
        <f t="shared" si="9"/>
        <v/>
      </c>
      <c r="AF63" s="10" t="str">
        <f t="shared" si="10"/>
        <v/>
      </c>
      <c r="AG63" s="10">
        <f t="shared" si="11"/>
        <v>60</v>
      </c>
      <c r="AH63" s="10" t="str">
        <f t="shared" si="12"/>
        <v/>
      </c>
      <c r="AI63" s="13" t="str">
        <f t="shared" si="13"/>
        <v>42</v>
      </c>
      <c r="AJ63" s="11">
        <f t="shared" si="14"/>
        <v>42</v>
      </c>
    </row>
    <row r="64" spans="1:36" x14ac:dyDescent="0.25">
      <c r="A64" s="1">
        <v>46</v>
      </c>
      <c r="B64" s="4">
        <v>48</v>
      </c>
      <c r="C64" s="9" t="s">
        <v>864</v>
      </c>
      <c r="D64" s="9" t="s">
        <v>184</v>
      </c>
      <c r="E64" s="9" t="s">
        <v>93</v>
      </c>
      <c r="F64" s="9">
        <v>3847920425</v>
      </c>
      <c r="G64" s="9" t="s">
        <v>32</v>
      </c>
      <c r="H64" s="27"/>
      <c r="I64" s="6">
        <v>10</v>
      </c>
      <c r="J64" s="6">
        <v>10</v>
      </c>
      <c r="K64" s="9">
        <v>24</v>
      </c>
      <c r="L64" s="7">
        <f t="shared" si="15"/>
        <v>60</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365</v>
      </c>
      <c r="Z64" s="10" t="str">
        <f t="shared" si="4"/>
        <v/>
      </c>
      <c r="AA64" s="10" t="str">
        <f t="shared" si="5"/>
        <v/>
      </c>
      <c r="AB64" s="10" t="str">
        <f t="shared" si="6"/>
        <v/>
      </c>
      <c r="AC64" s="10" t="str">
        <f t="shared" si="7"/>
        <v/>
      </c>
      <c r="AD64" s="10" t="str">
        <f t="shared" si="8"/>
        <v/>
      </c>
      <c r="AE64" s="10" t="str">
        <f t="shared" si="9"/>
        <v/>
      </c>
      <c r="AF64" s="10" t="str">
        <f t="shared" si="10"/>
        <v/>
      </c>
      <c r="AG64" s="10">
        <f t="shared" si="11"/>
        <v>60</v>
      </c>
      <c r="AH64" s="10" t="str">
        <f t="shared" si="12"/>
        <v/>
      </c>
      <c r="AI64" s="13" t="str">
        <f t="shared" si="13"/>
        <v>42</v>
      </c>
      <c r="AJ64" s="11">
        <f t="shared" si="14"/>
        <v>42</v>
      </c>
    </row>
    <row r="65" spans="1:36" x14ac:dyDescent="0.25">
      <c r="A65" s="1">
        <v>47</v>
      </c>
      <c r="B65" s="4">
        <v>48</v>
      </c>
      <c r="C65" s="9" t="s">
        <v>865</v>
      </c>
      <c r="D65" s="9" t="s">
        <v>225</v>
      </c>
      <c r="E65" s="9" t="s">
        <v>48</v>
      </c>
      <c r="F65" s="9">
        <v>913011156</v>
      </c>
      <c r="G65" s="9" t="s">
        <v>371</v>
      </c>
      <c r="H65" s="27"/>
      <c r="I65" s="6">
        <v>10</v>
      </c>
      <c r="J65" s="6">
        <v>10</v>
      </c>
      <c r="K65" s="9">
        <v>24</v>
      </c>
      <c r="L65" s="7">
        <f t="shared" si="15"/>
        <v>60</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364</v>
      </c>
      <c r="Z65" s="10">
        <f t="shared" si="4"/>
        <v>110</v>
      </c>
      <c r="AA65" s="10" t="str">
        <f t="shared" si="5"/>
        <v/>
      </c>
      <c r="AB65" s="10" t="str">
        <f t="shared" si="6"/>
        <v/>
      </c>
      <c r="AC65" s="10" t="str">
        <f t="shared" si="7"/>
        <v/>
      </c>
      <c r="AD65" s="10" t="str">
        <f t="shared" si="8"/>
        <v/>
      </c>
      <c r="AE65" s="10" t="str">
        <f t="shared" si="9"/>
        <v/>
      </c>
      <c r="AF65" s="10" t="str">
        <f t="shared" si="10"/>
        <v/>
      </c>
      <c r="AG65" s="10">
        <f t="shared" si="11"/>
        <v>60</v>
      </c>
      <c r="AH65" s="10" t="str">
        <f t="shared" si="12"/>
        <v/>
      </c>
      <c r="AI65" s="13" t="str">
        <f t="shared" si="13"/>
        <v>42</v>
      </c>
      <c r="AJ65" s="11">
        <f t="shared" si="14"/>
        <v>42</v>
      </c>
    </row>
    <row r="66" spans="1:36" x14ac:dyDescent="0.25">
      <c r="A66" s="1">
        <v>48</v>
      </c>
      <c r="B66" s="4">
        <v>48</v>
      </c>
      <c r="C66" s="9" t="s">
        <v>866</v>
      </c>
      <c r="D66" s="9" t="s">
        <v>166</v>
      </c>
      <c r="E66" s="9" t="s">
        <v>157</v>
      </c>
      <c r="F66" s="9">
        <v>3701214169</v>
      </c>
      <c r="G66" s="9" t="s">
        <v>32</v>
      </c>
      <c r="H66" s="27"/>
      <c r="I66" s="6">
        <v>10</v>
      </c>
      <c r="J66" s="6">
        <v>10</v>
      </c>
      <c r="K66" s="9">
        <v>24</v>
      </c>
      <c r="L66" s="7">
        <f t="shared" si="15"/>
        <v>60</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365</v>
      </c>
      <c r="Z66" s="10" t="str">
        <f t="shared" si="4"/>
        <v/>
      </c>
      <c r="AA66" s="10" t="str">
        <f t="shared" si="5"/>
        <v/>
      </c>
      <c r="AB66" s="10" t="str">
        <f t="shared" si="6"/>
        <v/>
      </c>
      <c r="AC66" s="10" t="str">
        <f t="shared" si="7"/>
        <v/>
      </c>
      <c r="AD66" s="10" t="str">
        <f t="shared" si="8"/>
        <v/>
      </c>
      <c r="AE66" s="10" t="str">
        <f t="shared" si="9"/>
        <v/>
      </c>
      <c r="AF66" s="10" t="str">
        <f t="shared" si="10"/>
        <v/>
      </c>
      <c r="AG66" s="10">
        <f t="shared" si="11"/>
        <v>60</v>
      </c>
      <c r="AH66" s="10" t="str">
        <f t="shared" si="12"/>
        <v/>
      </c>
      <c r="AI66" s="13" t="str">
        <f t="shared" si="13"/>
        <v>42</v>
      </c>
      <c r="AJ66" s="11">
        <f t="shared" si="14"/>
        <v>42</v>
      </c>
    </row>
    <row r="67" spans="1:36" x14ac:dyDescent="0.25">
      <c r="A67" s="1">
        <v>49</v>
      </c>
      <c r="B67" s="4">
        <v>48</v>
      </c>
      <c r="C67" s="9" t="s">
        <v>867</v>
      </c>
      <c r="D67" s="9" t="s">
        <v>102</v>
      </c>
      <c r="E67" s="9" t="s">
        <v>174</v>
      </c>
      <c r="F67" s="9">
        <v>1816746353</v>
      </c>
      <c r="G67" s="9" t="s">
        <v>28</v>
      </c>
      <c r="H67" s="27"/>
      <c r="I67" s="6">
        <v>10</v>
      </c>
      <c r="J67" s="6">
        <v>10</v>
      </c>
      <c r="K67" s="9">
        <v>24</v>
      </c>
      <c r="L67" s="7">
        <f t="shared" si="15"/>
        <v>60</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365</v>
      </c>
      <c r="Z67" s="10" t="str">
        <f t="shared" si="4"/>
        <v/>
      </c>
      <c r="AA67" s="10" t="str">
        <f t="shared" si="5"/>
        <v/>
      </c>
      <c r="AB67" s="10" t="str">
        <f t="shared" si="6"/>
        <v/>
      </c>
      <c r="AC67" s="10" t="str">
        <f t="shared" si="7"/>
        <v/>
      </c>
      <c r="AD67" s="10" t="str">
        <f t="shared" si="8"/>
        <v/>
      </c>
      <c r="AE67" s="10" t="str">
        <f t="shared" si="9"/>
        <v/>
      </c>
      <c r="AF67" s="10" t="str">
        <f t="shared" si="10"/>
        <v/>
      </c>
      <c r="AG67" s="10">
        <f t="shared" si="11"/>
        <v>60</v>
      </c>
      <c r="AH67" s="10" t="str">
        <f t="shared" si="12"/>
        <v/>
      </c>
      <c r="AI67" s="13" t="str">
        <f t="shared" si="13"/>
        <v>42</v>
      </c>
      <c r="AJ67" s="11">
        <f t="shared" si="14"/>
        <v>42</v>
      </c>
    </row>
    <row r="68" spans="1:36" x14ac:dyDescent="0.25">
      <c r="A68" s="1">
        <v>50</v>
      </c>
      <c r="B68" s="4">
        <v>48</v>
      </c>
      <c r="C68" s="9" t="s">
        <v>868</v>
      </c>
      <c r="D68" s="9" t="s">
        <v>166</v>
      </c>
      <c r="E68" s="9" t="s">
        <v>93</v>
      </c>
      <c r="F68" s="9">
        <v>2615928724</v>
      </c>
      <c r="G68" s="9" t="s">
        <v>32</v>
      </c>
      <c r="H68" s="27"/>
      <c r="I68" s="6">
        <v>10</v>
      </c>
      <c r="J68" s="6">
        <v>10</v>
      </c>
      <c r="K68" s="9">
        <v>24</v>
      </c>
      <c r="L68" s="7">
        <f t="shared" si="15"/>
        <v>60</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365</v>
      </c>
      <c r="Z68" s="10" t="str">
        <f t="shared" si="4"/>
        <v/>
      </c>
      <c r="AA68" s="10" t="str">
        <f t="shared" si="5"/>
        <v/>
      </c>
      <c r="AB68" s="10" t="str">
        <f t="shared" si="6"/>
        <v/>
      </c>
      <c r="AC68" s="10" t="str">
        <f t="shared" si="7"/>
        <v/>
      </c>
      <c r="AD68" s="10" t="str">
        <f t="shared" si="8"/>
        <v/>
      </c>
      <c r="AE68" s="10" t="str">
        <f t="shared" si="9"/>
        <v/>
      </c>
      <c r="AF68" s="10" t="str">
        <f t="shared" si="10"/>
        <v/>
      </c>
      <c r="AG68" s="10">
        <f t="shared" si="11"/>
        <v>60</v>
      </c>
      <c r="AH68" s="10" t="str">
        <f t="shared" si="12"/>
        <v/>
      </c>
      <c r="AI68" s="13" t="str">
        <f t="shared" si="13"/>
        <v>42</v>
      </c>
      <c r="AJ68" s="11">
        <f t="shared" si="14"/>
        <v>42</v>
      </c>
    </row>
    <row r="69" spans="1:36" x14ac:dyDescent="0.25">
      <c r="A69" s="1">
        <v>51</v>
      </c>
      <c r="B69" s="4">
        <v>48</v>
      </c>
      <c r="C69" s="9" t="s">
        <v>869</v>
      </c>
      <c r="D69" s="9" t="s">
        <v>195</v>
      </c>
      <c r="E69" s="9" t="s">
        <v>157</v>
      </c>
      <c r="F69" s="9">
        <v>1598612442</v>
      </c>
      <c r="G69" s="9" t="s">
        <v>32</v>
      </c>
      <c r="H69" s="27"/>
      <c r="I69" s="6">
        <v>10</v>
      </c>
      <c r="J69" s="6">
        <v>10</v>
      </c>
      <c r="K69" s="9">
        <v>24</v>
      </c>
      <c r="L69" s="7">
        <f t="shared" si="15"/>
        <v>60</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365</v>
      </c>
      <c r="Z69" s="10" t="str">
        <f t="shared" si="4"/>
        <v/>
      </c>
      <c r="AA69" s="10" t="str">
        <f t="shared" si="5"/>
        <v/>
      </c>
      <c r="AB69" s="10" t="str">
        <f t="shared" si="6"/>
        <v/>
      </c>
      <c r="AC69" s="10" t="str">
        <f t="shared" si="7"/>
        <v/>
      </c>
      <c r="AD69" s="10" t="str">
        <f t="shared" si="8"/>
        <v/>
      </c>
      <c r="AE69" s="10" t="str">
        <f t="shared" si="9"/>
        <v/>
      </c>
      <c r="AF69" s="10" t="str">
        <f t="shared" si="10"/>
        <v/>
      </c>
      <c r="AG69" s="10">
        <f t="shared" si="11"/>
        <v>60</v>
      </c>
      <c r="AH69" s="10" t="str">
        <f t="shared" si="12"/>
        <v/>
      </c>
      <c r="AI69" s="13" t="str">
        <f t="shared" si="13"/>
        <v>42</v>
      </c>
      <c r="AJ69" s="11">
        <f t="shared" si="14"/>
        <v>42</v>
      </c>
    </row>
    <row r="70" spans="1:36" x14ac:dyDescent="0.25">
      <c r="A70" s="1">
        <v>52</v>
      </c>
      <c r="B70" s="4">
        <v>48</v>
      </c>
      <c r="C70" s="9" t="s">
        <v>870</v>
      </c>
      <c r="D70" s="9" t="s">
        <v>75</v>
      </c>
      <c r="E70" s="9" t="s">
        <v>69</v>
      </c>
      <c r="F70" s="9">
        <v>3286050472</v>
      </c>
      <c r="G70" s="9" t="s">
        <v>28</v>
      </c>
      <c r="H70" s="27"/>
      <c r="I70" s="6">
        <v>10</v>
      </c>
      <c r="J70" s="6">
        <v>10</v>
      </c>
      <c r="K70" s="9">
        <v>24</v>
      </c>
      <c r="L70" s="7">
        <f t="shared" si="15"/>
        <v>60</v>
      </c>
      <c r="M70" s="8" t="str">
        <f>IF(J70=4,RANK(L70,$AA$19:$AA$403,0)+COUNTIF($AA$1:AA69,AA70),"")&amp;IF(J70=5,RANK(L70,$AB$19:$AB$403,0)+COUNTIF($AB$1:AB69,AB70),"")&amp;IF(J70=6,RANK(L70,$AC$19:$AC$403,0)+COUNTIF($AC$1:AC69,AC70),"")&amp;IF(J70=7,RANK(L70,$AD$19:$AD$403,0)+COUNTIF($AD$1:AD69,AD70),"")&amp;IF(J70=8,RANK(L70,$AE$19:$AE$403,0)+COUNTIF($AE$1:AE69,AE70),"")&amp;IF(J70=9,RANK(L70,$AF$19:$AF$403,0)+COUNTIF($AF$1:AF69,AF70),"")&amp;IF(J70=10,RANK(L70,$AG$19:$AG$403,0)+COUNTIF($AG$1:AG69,AG70),"")&amp;IF(J70=11,RANK(L70,$AH$19:$AH$403,0)+COUNTIF($AH$1:AH69,AH70),"")</f>
        <v>52</v>
      </c>
      <c r="N70" s="9" t="s">
        <v>365</v>
      </c>
      <c r="Z70" s="10" t="str">
        <f t="shared" si="4"/>
        <v/>
      </c>
      <c r="AA70" s="10" t="str">
        <f t="shared" si="5"/>
        <v/>
      </c>
      <c r="AB70" s="10" t="str">
        <f t="shared" si="6"/>
        <v/>
      </c>
      <c r="AC70" s="10" t="str">
        <f t="shared" si="7"/>
        <v/>
      </c>
      <c r="AD70" s="10" t="str">
        <f t="shared" si="8"/>
        <v/>
      </c>
      <c r="AE70" s="10" t="str">
        <f t="shared" si="9"/>
        <v/>
      </c>
      <c r="AF70" s="10" t="str">
        <f t="shared" si="10"/>
        <v/>
      </c>
      <c r="AG70" s="10">
        <f t="shared" si="11"/>
        <v>60</v>
      </c>
      <c r="AH70" s="10" t="str">
        <f t="shared" si="12"/>
        <v/>
      </c>
      <c r="AI70" s="13" t="str">
        <f t="shared" si="13"/>
        <v>42</v>
      </c>
      <c r="AJ70" s="11">
        <f t="shared" si="14"/>
        <v>42</v>
      </c>
    </row>
    <row r="71" spans="1:36" x14ac:dyDescent="0.25">
      <c r="A71" s="1">
        <v>53</v>
      </c>
      <c r="B71" s="4">
        <v>48</v>
      </c>
      <c r="C71" s="9" t="s">
        <v>871</v>
      </c>
      <c r="D71" s="9" t="s">
        <v>118</v>
      </c>
      <c r="E71" s="9" t="s">
        <v>327</v>
      </c>
      <c r="F71" s="9">
        <v>939835010</v>
      </c>
      <c r="G71" s="9" t="s">
        <v>32</v>
      </c>
      <c r="H71" s="27"/>
      <c r="I71" s="6">
        <v>10</v>
      </c>
      <c r="J71" s="6">
        <v>10</v>
      </c>
      <c r="K71" s="9">
        <v>24</v>
      </c>
      <c r="L71" s="7">
        <f t="shared" si="15"/>
        <v>60</v>
      </c>
      <c r="M71" s="8" t="str">
        <f>IF(J71=4,RANK(L71,$AA$19:$AA$403,0)+COUNTIF($AA$1:AA70,AA71),"")&amp;IF(J71=5,RANK(L71,$AB$19:$AB$403,0)+COUNTIF($AB$1:AB70,AB71),"")&amp;IF(J71=6,RANK(L71,$AC$19:$AC$403,0)+COUNTIF($AC$1:AC70,AC71),"")&amp;IF(J71=7,RANK(L71,$AD$19:$AD$403,0)+COUNTIF($AD$1:AD70,AD71),"")&amp;IF(J71=8,RANK(L71,$AE$19:$AE$403,0)+COUNTIF($AE$1:AE70,AE71),"")&amp;IF(J71=9,RANK(L71,$AF$19:$AF$403,0)+COUNTIF($AF$1:AF70,AF71),"")&amp;IF(J71=10,RANK(L71,$AG$19:$AG$403,0)+COUNTIF($AG$1:AG70,AG71),"")&amp;IF(J71=11,RANK(L71,$AH$19:$AH$403,0)+COUNTIF($AH$1:AH70,AH71),"")</f>
        <v>53</v>
      </c>
      <c r="N71" s="9" t="s">
        <v>365</v>
      </c>
      <c r="Z71" s="10" t="str">
        <f t="shared" si="4"/>
        <v/>
      </c>
      <c r="AA71" s="10" t="str">
        <f t="shared" si="5"/>
        <v/>
      </c>
      <c r="AB71" s="10" t="str">
        <f t="shared" si="6"/>
        <v/>
      </c>
      <c r="AC71" s="10" t="str">
        <f t="shared" si="7"/>
        <v/>
      </c>
      <c r="AD71" s="10" t="str">
        <f t="shared" si="8"/>
        <v/>
      </c>
      <c r="AE71" s="10" t="str">
        <f t="shared" si="9"/>
        <v/>
      </c>
      <c r="AF71" s="10" t="str">
        <f t="shared" si="10"/>
        <v/>
      </c>
      <c r="AG71" s="10">
        <f t="shared" si="11"/>
        <v>60</v>
      </c>
      <c r="AH71" s="10" t="str">
        <f t="shared" si="12"/>
        <v/>
      </c>
      <c r="AI71" s="13" t="str">
        <f t="shared" si="13"/>
        <v>42</v>
      </c>
      <c r="AJ71" s="11">
        <f t="shared" si="14"/>
        <v>42</v>
      </c>
    </row>
    <row r="72" spans="1:36" x14ac:dyDescent="0.25">
      <c r="A72" s="1">
        <v>54</v>
      </c>
      <c r="B72" s="4">
        <v>48</v>
      </c>
      <c r="C72" s="9" t="s">
        <v>799</v>
      </c>
      <c r="D72" s="9" t="s">
        <v>66</v>
      </c>
      <c r="E72" s="9" t="s">
        <v>71</v>
      </c>
      <c r="F72" s="9">
        <v>3299926705</v>
      </c>
      <c r="G72" s="9" t="s">
        <v>28</v>
      </c>
      <c r="H72" s="27"/>
      <c r="I72" s="6">
        <v>10</v>
      </c>
      <c r="J72" s="6">
        <v>10</v>
      </c>
      <c r="K72" s="9">
        <v>24</v>
      </c>
      <c r="L72" s="7">
        <f t="shared" si="15"/>
        <v>60</v>
      </c>
      <c r="M72" s="8" t="str">
        <f>IF(J72=4,RANK(L72,$AA$19:$AA$403,0)+COUNTIF($AA$1:AA71,AA72),"")&amp;IF(J72=5,RANK(L72,$AB$19:$AB$403,0)+COUNTIF($AB$1:AB71,AB72),"")&amp;IF(J72=6,RANK(L72,$AC$19:$AC$403,0)+COUNTIF($AC$1:AC71,AC72),"")&amp;IF(J72=7,RANK(L72,$AD$19:$AD$403,0)+COUNTIF($AD$1:AD71,AD72),"")&amp;IF(J72=8,RANK(L72,$AE$19:$AE$403,0)+COUNTIF($AE$1:AE71,AE72),"")&amp;IF(J72=9,RANK(L72,$AF$19:$AF$403,0)+COUNTIF($AF$1:AF71,AF72),"")&amp;IF(J72=10,RANK(L72,$AG$19:$AG$403,0)+COUNTIF($AG$1:AG71,AG72),"")&amp;IF(J72=11,RANK(L72,$AH$19:$AH$403,0)+COUNTIF($AH$1:AH71,AH72),"")</f>
        <v>54</v>
      </c>
      <c r="N72" s="9" t="s">
        <v>365</v>
      </c>
      <c r="Z72" s="10" t="str">
        <f t="shared" si="4"/>
        <v/>
      </c>
      <c r="AA72" s="10" t="str">
        <f t="shared" si="5"/>
        <v/>
      </c>
      <c r="AB72" s="10" t="str">
        <f t="shared" si="6"/>
        <v/>
      </c>
      <c r="AC72" s="10" t="str">
        <f t="shared" si="7"/>
        <v/>
      </c>
      <c r="AD72" s="10" t="str">
        <f t="shared" si="8"/>
        <v/>
      </c>
      <c r="AE72" s="10" t="str">
        <f t="shared" si="9"/>
        <v/>
      </c>
      <c r="AF72" s="10" t="str">
        <f t="shared" si="10"/>
        <v/>
      </c>
      <c r="AG72" s="10">
        <f t="shared" si="11"/>
        <v>60</v>
      </c>
      <c r="AH72" s="10" t="str">
        <f t="shared" si="12"/>
        <v/>
      </c>
      <c r="AI72" s="13" t="str">
        <f t="shared" si="13"/>
        <v>42</v>
      </c>
      <c r="AJ72" s="11">
        <f t="shared" si="14"/>
        <v>42</v>
      </c>
    </row>
    <row r="73" spans="1:36" x14ac:dyDescent="0.25">
      <c r="A73" s="1">
        <v>55</v>
      </c>
      <c r="B73" s="4">
        <v>48</v>
      </c>
      <c r="C73" s="9" t="s">
        <v>872</v>
      </c>
      <c r="D73" s="9" t="s">
        <v>873</v>
      </c>
      <c r="E73" s="9" t="s">
        <v>313</v>
      </c>
      <c r="F73" s="9">
        <v>2863457126</v>
      </c>
      <c r="G73" s="9" t="s">
        <v>28</v>
      </c>
      <c r="H73" s="27"/>
      <c r="I73" s="6">
        <v>10</v>
      </c>
      <c r="J73" s="6">
        <v>10</v>
      </c>
      <c r="K73" s="9">
        <v>24</v>
      </c>
      <c r="L73" s="7">
        <f t="shared" si="15"/>
        <v>60</v>
      </c>
      <c r="M73" s="8" t="str">
        <f>IF(J73=4,RANK(L73,$AA$19:$AA$403,0)+COUNTIF($AA$1:AA72,AA73),"")&amp;IF(J73=5,RANK(L73,$AB$19:$AB$403,0)+COUNTIF($AB$1:AB72,AB73),"")&amp;IF(J73=6,RANK(L73,$AC$19:$AC$403,0)+COUNTIF($AC$1:AC72,AC73),"")&amp;IF(J73=7,RANK(L73,$AD$19:$AD$403,0)+COUNTIF($AD$1:AD72,AD73),"")&amp;IF(J73=8,RANK(L73,$AE$19:$AE$403,0)+COUNTIF($AE$1:AE72,AE73),"")&amp;IF(J73=9,RANK(L73,$AF$19:$AF$403,0)+COUNTIF($AF$1:AF72,AF73),"")&amp;IF(J73=10,RANK(L73,$AG$19:$AG$403,0)+COUNTIF($AG$1:AG72,AG73),"")&amp;IF(J73=11,RANK(L73,$AH$19:$AH$403,0)+COUNTIF($AH$1:AH72,AH73),"")</f>
        <v>55</v>
      </c>
      <c r="N73" s="9" t="s">
        <v>365</v>
      </c>
      <c r="Z73" s="10" t="str">
        <f t="shared" si="4"/>
        <v/>
      </c>
      <c r="AA73" s="10" t="str">
        <f t="shared" si="5"/>
        <v/>
      </c>
      <c r="AB73" s="10" t="str">
        <f t="shared" si="6"/>
        <v/>
      </c>
      <c r="AC73" s="10" t="str">
        <f t="shared" si="7"/>
        <v/>
      </c>
      <c r="AD73" s="10" t="str">
        <f t="shared" si="8"/>
        <v/>
      </c>
      <c r="AE73" s="10" t="str">
        <f t="shared" si="9"/>
        <v/>
      </c>
      <c r="AF73" s="10" t="str">
        <f t="shared" si="10"/>
        <v/>
      </c>
      <c r="AG73" s="10">
        <f t="shared" si="11"/>
        <v>60</v>
      </c>
      <c r="AH73" s="10" t="str">
        <f t="shared" si="12"/>
        <v/>
      </c>
      <c r="AI73" s="13" t="str">
        <f t="shared" si="13"/>
        <v>42</v>
      </c>
      <c r="AJ73" s="11">
        <f t="shared" si="14"/>
        <v>42</v>
      </c>
    </row>
    <row r="74" spans="1:36" x14ac:dyDescent="0.25">
      <c r="A74" s="1">
        <v>56</v>
      </c>
      <c r="B74" s="4">
        <v>48</v>
      </c>
      <c r="C74" s="9" t="s">
        <v>874</v>
      </c>
      <c r="D74" s="9" t="s">
        <v>200</v>
      </c>
      <c r="E74" s="9" t="s">
        <v>31</v>
      </c>
      <c r="F74" s="9">
        <v>1575615657</v>
      </c>
      <c r="G74" s="9" t="s">
        <v>508</v>
      </c>
      <c r="H74" s="27"/>
      <c r="I74" s="6">
        <v>10</v>
      </c>
      <c r="J74" s="6">
        <v>10</v>
      </c>
      <c r="K74" s="9">
        <v>23</v>
      </c>
      <c r="L74" s="7">
        <f t="shared" si="15"/>
        <v>57.5</v>
      </c>
      <c r="M74" s="8" t="str">
        <f>IF(J74=4,RANK(L74,$AA$19:$AA$403,0)+COUNTIF($AA$1:AA73,AA74),"")&amp;IF(J74=5,RANK(L74,$AB$19:$AB$403,0)+COUNTIF($AB$1:AB73,AB74),"")&amp;IF(J74=6,RANK(L74,$AC$19:$AC$403,0)+COUNTIF($AC$1:AC73,AC74),"")&amp;IF(J74=7,RANK(L74,$AD$19:$AD$403,0)+COUNTIF($AD$1:AD73,AD74),"")&amp;IF(J74=8,RANK(L74,$AE$19:$AE$403,0)+COUNTIF($AE$1:AE73,AE74),"")&amp;IF(J74=9,RANK(L74,$AF$19:$AF$403,0)+COUNTIF($AF$1:AF73,AF74),"")&amp;IF(J74=10,RANK(L74,$AG$19:$AG$403,0)+COUNTIF($AG$1:AG73,AG74),"")&amp;IF(J74=11,RANK(L74,$AH$19:$AH$403,0)+COUNTIF($AH$1:AH73,AH74),"")</f>
        <v>56</v>
      </c>
      <c r="N74" s="9" t="s">
        <v>364</v>
      </c>
      <c r="Z74" s="10">
        <f t="shared" si="4"/>
        <v>110</v>
      </c>
      <c r="AA74" s="10" t="str">
        <f t="shared" si="5"/>
        <v/>
      </c>
      <c r="AB74" s="10" t="str">
        <f t="shared" si="6"/>
        <v/>
      </c>
      <c r="AC74" s="10" t="str">
        <f t="shared" si="7"/>
        <v/>
      </c>
      <c r="AD74" s="10" t="str">
        <f t="shared" si="8"/>
        <v/>
      </c>
      <c r="AE74" s="10" t="str">
        <f t="shared" si="9"/>
        <v/>
      </c>
      <c r="AF74" s="10" t="str">
        <f t="shared" si="10"/>
        <v/>
      </c>
      <c r="AG74" s="10">
        <f t="shared" si="11"/>
        <v>57.5</v>
      </c>
      <c r="AH74" s="10" t="str">
        <f t="shared" si="12"/>
        <v/>
      </c>
      <c r="AI74" s="13" t="str">
        <f t="shared" si="13"/>
        <v>56</v>
      </c>
      <c r="AJ74" s="11">
        <f t="shared" si="14"/>
        <v>56</v>
      </c>
    </row>
    <row r="75" spans="1:36" x14ac:dyDescent="0.25">
      <c r="A75" s="1">
        <v>57</v>
      </c>
      <c r="B75" s="4">
        <v>48</v>
      </c>
      <c r="C75" s="9" t="s">
        <v>875</v>
      </c>
      <c r="D75" s="9" t="s">
        <v>241</v>
      </c>
      <c r="E75" s="9" t="s">
        <v>37</v>
      </c>
      <c r="F75" s="9">
        <v>318252492</v>
      </c>
      <c r="G75" s="9" t="s">
        <v>28</v>
      </c>
      <c r="H75" s="27"/>
      <c r="I75" s="6">
        <v>10</v>
      </c>
      <c r="J75" s="6">
        <v>10</v>
      </c>
      <c r="K75" s="9">
        <v>22</v>
      </c>
      <c r="L75" s="7">
        <f t="shared" si="15"/>
        <v>55</v>
      </c>
      <c r="M75" s="8" t="str">
        <f>IF(J75=4,RANK(L75,$AA$19:$AA$403,0)+COUNTIF($AA$1:AA74,AA75),"")&amp;IF(J75=5,RANK(L75,$AB$19:$AB$403,0)+COUNTIF($AB$1:AB74,AB75),"")&amp;IF(J75=6,RANK(L75,$AC$19:$AC$403,0)+COUNTIF($AC$1:AC74,AC75),"")&amp;IF(J75=7,RANK(L75,$AD$19:$AD$403,0)+COUNTIF($AD$1:AD74,AD75),"")&amp;IF(J75=8,RANK(L75,$AE$19:$AE$403,0)+COUNTIF($AE$1:AE74,AE75),"")&amp;IF(J75=9,RANK(L75,$AF$19:$AF$403,0)+COUNTIF($AF$1:AF74,AF75),"")&amp;IF(J75=10,RANK(L75,$AG$19:$AG$403,0)+COUNTIF($AG$1:AG74,AG75),"")&amp;IF(J75=11,RANK(L75,$AH$19:$AH$403,0)+COUNTIF($AH$1:AH74,AH75),"")</f>
        <v>57</v>
      </c>
      <c r="N75" s="9" t="s">
        <v>365</v>
      </c>
      <c r="Z75" s="10" t="str">
        <f t="shared" si="4"/>
        <v/>
      </c>
      <c r="AA75" s="10" t="str">
        <f t="shared" si="5"/>
        <v/>
      </c>
      <c r="AB75" s="10" t="str">
        <f t="shared" si="6"/>
        <v/>
      </c>
      <c r="AC75" s="10" t="str">
        <f t="shared" si="7"/>
        <v/>
      </c>
      <c r="AD75" s="10" t="str">
        <f t="shared" si="8"/>
        <v/>
      </c>
      <c r="AE75" s="10" t="str">
        <f t="shared" si="9"/>
        <v/>
      </c>
      <c r="AF75" s="10" t="str">
        <f t="shared" si="10"/>
        <v/>
      </c>
      <c r="AG75" s="10">
        <f t="shared" si="11"/>
        <v>55</v>
      </c>
      <c r="AH75" s="10" t="str">
        <f t="shared" si="12"/>
        <v/>
      </c>
      <c r="AI75" s="13" t="str">
        <f t="shared" si="13"/>
        <v>57</v>
      </c>
      <c r="AJ75" s="11">
        <f t="shared" si="14"/>
        <v>57</v>
      </c>
    </row>
    <row r="76" spans="1:36" x14ac:dyDescent="0.25">
      <c r="A76" s="1">
        <v>58</v>
      </c>
      <c r="B76" s="4">
        <v>48</v>
      </c>
      <c r="C76" s="9" t="s">
        <v>876</v>
      </c>
      <c r="D76" s="9" t="s">
        <v>877</v>
      </c>
      <c r="E76" s="9" t="s">
        <v>133</v>
      </c>
      <c r="F76" s="9">
        <v>1711215962</v>
      </c>
      <c r="G76" s="9" t="s">
        <v>28</v>
      </c>
      <c r="H76" s="27"/>
      <c r="I76" s="6">
        <v>10</v>
      </c>
      <c r="J76" s="6">
        <v>10</v>
      </c>
      <c r="K76" s="9">
        <v>22</v>
      </c>
      <c r="L76" s="7">
        <f t="shared" si="15"/>
        <v>55</v>
      </c>
      <c r="M76" s="8" t="str">
        <f>IF(J76=4,RANK(L76,$AA$19:$AA$403,0)+COUNTIF($AA$1:AA75,AA76),"")&amp;IF(J76=5,RANK(L76,$AB$19:$AB$403,0)+COUNTIF($AB$1:AB75,AB76),"")&amp;IF(J76=6,RANK(L76,$AC$19:$AC$403,0)+COUNTIF($AC$1:AC75,AC76),"")&amp;IF(J76=7,RANK(L76,$AD$19:$AD$403,0)+COUNTIF($AD$1:AD75,AD76),"")&amp;IF(J76=8,RANK(L76,$AE$19:$AE$403,0)+COUNTIF($AE$1:AE75,AE76),"")&amp;IF(J76=9,RANK(L76,$AF$19:$AF$403,0)+COUNTIF($AF$1:AF75,AF76),"")&amp;IF(J76=10,RANK(L76,$AG$19:$AG$403,0)+COUNTIF($AG$1:AG75,AG76),"")&amp;IF(J76=11,RANK(L76,$AH$19:$AH$403,0)+COUNTIF($AH$1:AH75,AH76),"")</f>
        <v>58</v>
      </c>
      <c r="N76" s="9" t="s">
        <v>365</v>
      </c>
      <c r="Z76" s="10" t="str">
        <f t="shared" si="4"/>
        <v/>
      </c>
      <c r="AA76" s="10" t="str">
        <f t="shared" si="5"/>
        <v/>
      </c>
      <c r="AB76" s="10" t="str">
        <f t="shared" si="6"/>
        <v/>
      </c>
      <c r="AC76" s="10" t="str">
        <f t="shared" si="7"/>
        <v/>
      </c>
      <c r="AD76" s="10" t="str">
        <f t="shared" si="8"/>
        <v/>
      </c>
      <c r="AE76" s="10" t="str">
        <f t="shared" si="9"/>
        <v/>
      </c>
      <c r="AF76" s="10" t="str">
        <f t="shared" si="10"/>
        <v/>
      </c>
      <c r="AG76" s="10">
        <f t="shared" si="11"/>
        <v>55</v>
      </c>
      <c r="AH76" s="10" t="str">
        <f t="shared" si="12"/>
        <v/>
      </c>
      <c r="AI76" s="13" t="str">
        <f t="shared" si="13"/>
        <v>57</v>
      </c>
      <c r="AJ76" s="11">
        <f t="shared" si="14"/>
        <v>57</v>
      </c>
    </row>
    <row r="77" spans="1:36" x14ac:dyDescent="0.25">
      <c r="A77" s="1">
        <v>59</v>
      </c>
      <c r="B77" s="4">
        <v>48</v>
      </c>
      <c r="C77" s="9" t="s">
        <v>692</v>
      </c>
      <c r="D77" s="9" t="s">
        <v>115</v>
      </c>
      <c r="E77" s="9" t="s">
        <v>31</v>
      </c>
      <c r="F77" s="9">
        <v>2347857014</v>
      </c>
      <c r="G77" s="9" t="s">
        <v>28</v>
      </c>
      <c r="H77" s="27"/>
      <c r="I77" s="6">
        <v>10</v>
      </c>
      <c r="J77" s="6">
        <v>10</v>
      </c>
      <c r="K77" s="9">
        <v>22</v>
      </c>
      <c r="L77" s="7">
        <f t="shared" si="15"/>
        <v>55</v>
      </c>
      <c r="M77" s="8" t="str">
        <f>IF(J77=4,RANK(L77,$AA$19:$AA$403,0)+COUNTIF($AA$1:AA76,AA77),"")&amp;IF(J77=5,RANK(L77,$AB$19:$AB$403,0)+COUNTIF($AB$1:AB76,AB77),"")&amp;IF(J77=6,RANK(L77,$AC$19:$AC$403,0)+COUNTIF($AC$1:AC76,AC77),"")&amp;IF(J77=7,RANK(L77,$AD$19:$AD$403,0)+COUNTIF($AD$1:AD76,AD77),"")&amp;IF(J77=8,RANK(L77,$AE$19:$AE$403,0)+COUNTIF($AE$1:AE76,AE77),"")&amp;IF(J77=9,RANK(L77,$AF$19:$AF$403,0)+COUNTIF($AF$1:AF76,AF77),"")&amp;IF(J77=10,RANK(L77,$AG$19:$AG$403,0)+COUNTIF($AG$1:AG76,AG77),"")&amp;IF(J77=11,RANK(L77,$AH$19:$AH$403,0)+COUNTIF($AH$1:AH76,AH77),"")</f>
        <v>59</v>
      </c>
      <c r="N77" s="9" t="s">
        <v>365</v>
      </c>
      <c r="Z77" s="10" t="str">
        <f t="shared" si="4"/>
        <v/>
      </c>
      <c r="AA77" s="10" t="str">
        <f t="shared" si="5"/>
        <v/>
      </c>
      <c r="AB77" s="10" t="str">
        <f t="shared" si="6"/>
        <v/>
      </c>
      <c r="AC77" s="10" t="str">
        <f t="shared" si="7"/>
        <v/>
      </c>
      <c r="AD77" s="10" t="str">
        <f t="shared" si="8"/>
        <v/>
      </c>
      <c r="AE77" s="10" t="str">
        <f t="shared" si="9"/>
        <v/>
      </c>
      <c r="AF77" s="10" t="str">
        <f t="shared" si="10"/>
        <v/>
      </c>
      <c r="AG77" s="10">
        <f t="shared" si="11"/>
        <v>55</v>
      </c>
      <c r="AH77" s="10" t="str">
        <f t="shared" si="12"/>
        <v/>
      </c>
      <c r="AI77" s="13" t="str">
        <f t="shared" si="13"/>
        <v>57</v>
      </c>
      <c r="AJ77" s="11">
        <f t="shared" si="14"/>
        <v>57</v>
      </c>
    </row>
    <row r="78" spans="1:36" x14ac:dyDescent="0.25">
      <c r="A78" s="1">
        <v>60</v>
      </c>
      <c r="B78" s="4">
        <v>48</v>
      </c>
      <c r="C78" s="9" t="s">
        <v>878</v>
      </c>
      <c r="D78" s="9" t="s">
        <v>156</v>
      </c>
      <c r="E78" s="9" t="s">
        <v>558</v>
      </c>
      <c r="F78" s="9">
        <v>458123751</v>
      </c>
      <c r="G78" s="9" t="s">
        <v>28</v>
      </c>
      <c r="H78" s="27"/>
      <c r="I78" s="6">
        <v>10</v>
      </c>
      <c r="J78" s="6">
        <v>10</v>
      </c>
      <c r="K78" s="9">
        <v>22</v>
      </c>
      <c r="L78" s="7">
        <f t="shared" si="15"/>
        <v>55</v>
      </c>
      <c r="M78" s="8" t="str">
        <f>IF(J78=4,RANK(L78,$AA$19:$AA$403,0)+COUNTIF($AA$1:AA77,AA78),"")&amp;IF(J78=5,RANK(L78,$AB$19:$AB$403,0)+COUNTIF($AB$1:AB77,AB78),"")&amp;IF(J78=6,RANK(L78,$AC$19:$AC$403,0)+COUNTIF($AC$1:AC77,AC78),"")&amp;IF(J78=7,RANK(L78,$AD$19:$AD$403,0)+COUNTIF($AD$1:AD77,AD78),"")&amp;IF(J78=8,RANK(L78,$AE$19:$AE$403,0)+COUNTIF($AE$1:AE77,AE78),"")&amp;IF(J78=9,RANK(L78,$AF$19:$AF$403,0)+COUNTIF($AF$1:AF77,AF78),"")&amp;IF(J78=10,RANK(L78,$AG$19:$AG$403,0)+COUNTIF($AG$1:AG77,AG78),"")&amp;IF(J78=11,RANK(L78,$AH$19:$AH$403,0)+COUNTIF($AH$1:AH77,AH78),"")</f>
        <v>60</v>
      </c>
      <c r="N78" s="9" t="s">
        <v>365</v>
      </c>
      <c r="Z78" s="10" t="str">
        <f t="shared" si="4"/>
        <v/>
      </c>
      <c r="AA78" s="10" t="str">
        <f t="shared" si="5"/>
        <v/>
      </c>
      <c r="AB78" s="10" t="str">
        <f t="shared" si="6"/>
        <v/>
      </c>
      <c r="AC78" s="10" t="str">
        <f t="shared" si="7"/>
        <v/>
      </c>
      <c r="AD78" s="10" t="str">
        <f t="shared" si="8"/>
        <v/>
      </c>
      <c r="AE78" s="10" t="str">
        <f t="shared" si="9"/>
        <v/>
      </c>
      <c r="AF78" s="10" t="str">
        <f t="shared" si="10"/>
        <v/>
      </c>
      <c r="AG78" s="10">
        <f t="shared" si="11"/>
        <v>55</v>
      </c>
      <c r="AH78" s="10" t="str">
        <f t="shared" si="12"/>
        <v/>
      </c>
      <c r="AI78" s="13" t="str">
        <f t="shared" si="13"/>
        <v>57</v>
      </c>
      <c r="AJ78" s="11">
        <f t="shared" si="14"/>
        <v>57</v>
      </c>
    </row>
    <row r="79" spans="1:36" x14ac:dyDescent="0.25">
      <c r="A79" s="1">
        <v>61</v>
      </c>
      <c r="B79" s="4">
        <v>48</v>
      </c>
      <c r="C79" s="9" t="s">
        <v>879</v>
      </c>
      <c r="D79" s="9" t="s">
        <v>166</v>
      </c>
      <c r="E79" s="9" t="s">
        <v>880</v>
      </c>
      <c r="F79" s="9">
        <v>645129043</v>
      </c>
      <c r="G79" s="9" t="s">
        <v>32</v>
      </c>
      <c r="H79" s="27"/>
      <c r="I79" s="6">
        <v>10</v>
      </c>
      <c r="J79" s="6">
        <v>10</v>
      </c>
      <c r="K79" s="9">
        <v>22</v>
      </c>
      <c r="L79" s="7">
        <f t="shared" si="15"/>
        <v>55</v>
      </c>
      <c r="M79" s="8" t="str">
        <f>IF(J79=4,RANK(L79,$AA$19:$AA$403,0)+COUNTIF($AA$1:AA78,AA79),"")&amp;IF(J79=5,RANK(L79,$AB$19:$AB$403,0)+COUNTIF($AB$1:AB78,AB79),"")&amp;IF(J79=6,RANK(L79,$AC$19:$AC$403,0)+COUNTIF($AC$1:AC78,AC79),"")&amp;IF(J79=7,RANK(L79,$AD$19:$AD$403,0)+COUNTIF($AD$1:AD78,AD79),"")&amp;IF(J79=8,RANK(L79,$AE$19:$AE$403,0)+COUNTIF($AE$1:AE78,AE79),"")&amp;IF(J79=9,RANK(L79,$AF$19:$AF$403,0)+COUNTIF($AF$1:AF78,AF79),"")&amp;IF(J79=10,RANK(L79,$AG$19:$AG$403,0)+COUNTIF($AG$1:AG78,AG79),"")&amp;IF(J79=11,RANK(L79,$AH$19:$AH$403,0)+COUNTIF($AH$1:AH78,AH79),"")</f>
        <v>61</v>
      </c>
      <c r="N79" s="9" t="s">
        <v>365</v>
      </c>
      <c r="Z79" s="10" t="str">
        <f t="shared" si="4"/>
        <v/>
      </c>
      <c r="AA79" s="10" t="str">
        <f t="shared" si="5"/>
        <v/>
      </c>
      <c r="AB79" s="10" t="str">
        <f t="shared" si="6"/>
        <v/>
      </c>
      <c r="AC79" s="10" t="str">
        <f t="shared" si="7"/>
        <v/>
      </c>
      <c r="AD79" s="10" t="str">
        <f t="shared" si="8"/>
        <v/>
      </c>
      <c r="AE79" s="10" t="str">
        <f t="shared" si="9"/>
        <v/>
      </c>
      <c r="AF79" s="10" t="str">
        <f t="shared" si="10"/>
        <v/>
      </c>
      <c r="AG79" s="10">
        <f t="shared" si="11"/>
        <v>55</v>
      </c>
      <c r="AH79" s="10" t="str">
        <f t="shared" si="12"/>
        <v/>
      </c>
      <c r="AI79" s="13" t="str">
        <f t="shared" si="13"/>
        <v>57</v>
      </c>
      <c r="AJ79" s="11">
        <f t="shared" si="14"/>
        <v>57</v>
      </c>
    </row>
    <row r="80" spans="1:36" x14ac:dyDescent="0.25">
      <c r="A80" s="1">
        <v>62</v>
      </c>
      <c r="B80" s="4">
        <v>48</v>
      </c>
      <c r="C80" s="9" t="s">
        <v>881</v>
      </c>
      <c r="D80" s="9" t="s">
        <v>184</v>
      </c>
      <c r="E80" s="9" t="s">
        <v>100</v>
      </c>
      <c r="F80" s="9">
        <v>1478830019</v>
      </c>
      <c r="G80" s="9" t="s">
        <v>32</v>
      </c>
      <c r="H80" s="27"/>
      <c r="I80" s="6">
        <v>10</v>
      </c>
      <c r="J80" s="6">
        <v>10</v>
      </c>
      <c r="K80" s="9">
        <v>22</v>
      </c>
      <c r="L80" s="7">
        <f t="shared" si="15"/>
        <v>55</v>
      </c>
      <c r="M80" s="8" t="str">
        <f>IF(J80=4,RANK(L80,$AA$19:$AA$403,0)+COUNTIF($AA$1:AA79,AA80),"")&amp;IF(J80=5,RANK(L80,$AB$19:$AB$403,0)+COUNTIF($AB$1:AB79,AB80),"")&amp;IF(J80=6,RANK(L80,$AC$19:$AC$403,0)+COUNTIF($AC$1:AC79,AC80),"")&amp;IF(J80=7,RANK(L80,$AD$19:$AD$403,0)+COUNTIF($AD$1:AD79,AD80),"")&amp;IF(J80=8,RANK(L80,$AE$19:$AE$403,0)+COUNTIF($AE$1:AE79,AE80),"")&amp;IF(J80=9,RANK(L80,$AF$19:$AF$403,0)+COUNTIF($AF$1:AF79,AF80),"")&amp;IF(J80=10,RANK(L80,$AG$19:$AG$403,0)+COUNTIF($AG$1:AG79,AG80),"")&amp;IF(J80=11,RANK(L80,$AH$19:$AH$403,0)+COUNTIF($AH$1:AH79,AH80),"")</f>
        <v>62</v>
      </c>
      <c r="N80" s="9" t="s">
        <v>365</v>
      </c>
      <c r="Z80" s="10" t="str">
        <f t="shared" si="4"/>
        <v/>
      </c>
      <c r="AA80" s="10" t="str">
        <f t="shared" si="5"/>
        <v/>
      </c>
      <c r="AB80" s="10" t="str">
        <f t="shared" si="6"/>
        <v/>
      </c>
      <c r="AC80" s="10" t="str">
        <f t="shared" si="7"/>
        <v/>
      </c>
      <c r="AD80" s="10" t="str">
        <f t="shared" si="8"/>
        <v/>
      </c>
      <c r="AE80" s="10" t="str">
        <f t="shared" si="9"/>
        <v/>
      </c>
      <c r="AF80" s="10" t="str">
        <f t="shared" si="10"/>
        <v/>
      </c>
      <c r="AG80" s="10">
        <f t="shared" si="11"/>
        <v>55</v>
      </c>
      <c r="AH80" s="10" t="str">
        <f t="shared" si="12"/>
        <v/>
      </c>
      <c r="AI80" s="13" t="str">
        <f t="shared" si="13"/>
        <v>57</v>
      </c>
      <c r="AJ80" s="11">
        <f t="shared" si="14"/>
        <v>57</v>
      </c>
    </row>
    <row r="81" spans="1:36" x14ac:dyDescent="0.25">
      <c r="A81" s="1">
        <v>63</v>
      </c>
      <c r="B81" s="4">
        <v>48</v>
      </c>
      <c r="C81" s="9" t="s">
        <v>882</v>
      </c>
      <c r="D81" s="9" t="s">
        <v>113</v>
      </c>
      <c r="E81" s="9" t="s">
        <v>202</v>
      </c>
      <c r="F81" s="9">
        <v>2950156163</v>
      </c>
      <c r="G81" s="9" t="s">
        <v>32</v>
      </c>
      <c r="H81" s="27"/>
      <c r="I81" s="6">
        <v>10</v>
      </c>
      <c r="J81" s="6">
        <v>10</v>
      </c>
      <c r="K81" s="9">
        <v>22</v>
      </c>
      <c r="L81" s="7">
        <f t="shared" si="15"/>
        <v>55</v>
      </c>
      <c r="M81" s="8" t="str">
        <f>IF(J81=4,RANK(L81,$AA$19:$AA$403,0)+COUNTIF($AA$1:AA80,AA81),"")&amp;IF(J81=5,RANK(L81,$AB$19:$AB$403,0)+COUNTIF($AB$1:AB80,AB81),"")&amp;IF(J81=6,RANK(L81,$AC$19:$AC$403,0)+COUNTIF($AC$1:AC80,AC81),"")&amp;IF(J81=7,RANK(L81,$AD$19:$AD$403,0)+COUNTIF($AD$1:AD80,AD81),"")&amp;IF(J81=8,RANK(L81,$AE$19:$AE$403,0)+COUNTIF($AE$1:AE80,AE81),"")&amp;IF(J81=9,RANK(L81,$AF$19:$AF$403,0)+COUNTIF($AF$1:AF80,AF81),"")&amp;IF(J81=10,RANK(L81,$AG$19:$AG$403,0)+COUNTIF($AG$1:AG80,AG81),"")&amp;IF(J81=11,RANK(L81,$AH$19:$AH$403,0)+COUNTIF($AH$1:AH80,AH81),"")</f>
        <v>63</v>
      </c>
      <c r="N81" s="9" t="s">
        <v>365</v>
      </c>
      <c r="Z81" s="10" t="str">
        <f t="shared" si="4"/>
        <v/>
      </c>
      <c r="AA81" s="10" t="str">
        <f t="shared" si="5"/>
        <v/>
      </c>
      <c r="AB81" s="10" t="str">
        <f t="shared" si="6"/>
        <v/>
      </c>
      <c r="AC81" s="10" t="str">
        <f t="shared" si="7"/>
        <v/>
      </c>
      <c r="AD81" s="10" t="str">
        <f t="shared" si="8"/>
        <v/>
      </c>
      <c r="AE81" s="10" t="str">
        <f t="shared" si="9"/>
        <v/>
      </c>
      <c r="AF81" s="10" t="str">
        <f t="shared" si="10"/>
        <v/>
      </c>
      <c r="AG81" s="10">
        <f t="shared" si="11"/>
        <v>55</v>
      </c>
      <c r="AH81" s="10" t="str">
        <f t="shared" si="12"/>
        <v/>
      </c>
      <c r="AI81" s="13" t="str">
        <f t="shared" si="13"/>
        <v>57</v>
      </c>
      <c r="AJ81" s="11">
        <f t="shared" si="14"/>
        <v>57</v>
      </c>
    </row>
    <row r="82" spans="1:36" x14ac:dyDescent="0.25">
      <c r="A82" s="1">
        <v>64</v>
      </c>
      <c r="B82" s="4">
        <v>48</v>
      </c>
      <c r="C82" s="9" t="s">
        <v>883</v>
      </c>
      <c r="D82" s="9" t="s">
        <v>99</v>
      </c>
      <c r="E82" s="9" t="s">
        <v>64</v>
      </c>
      <c r="F82" s="9">
        <v>1968334896</v>
      </c>
      <c r="G82" s="9" t="s">
        <v>28</v>
      </c>
      <c r="H82" s="27"/>
      <c r="I82" s="6">
        <v>10</v>
      </c>
      <c r="J82" s="6">
        <v>10</v>
      </c>
      <c r="K82" s="9">
        <v>22</v>
      </c>
      <c r="L82" s="7">
        <f t="shared" si="15"/>
        <v>55</v>
      </c>
      <c r="M82" s="8" t="str">
        <f>IF(J82=4,RANK(L82,$AA$19:$AA$403,0)+COUNTIF($AA$1:AA81,AA82),"")&amp;IF(J82=5,RANK(L82,$AB$19:$AB$403,0)+COUNTIF($AB$1:AB81,AB82),"")&amp;IF(J82=6,RANK(L82,$AC$19:$AC$403,0)+COUNTIF($AC$1:AC81,AC82),"")&amp;IF(J82=7,RANK(L82,$AD$19:$AD$403,0)+COUNTIF($AD$1:AD81,AD82),"")&amp;IF(J82=8,RANK(L82,$AE$19:$AE$403,0)+COUNTIF($AE$1:AE81,AE82),"")&amp;IF(J82=9,RANK(L82,$AF$19:$AF$403,0)+COUNTIF($AF$1:AF81,AF82),"")&amp;IF(J82=10,RANK(L82,$AG$19:$AG$403,0)+COUNTIF($AG$1:AG81,AG82),"")&amp;IF(J82=11,RANK(L82,$AH$19:$AH$403,0)+COUNTIF($AH$1:AH81,AH82),"")</f>
        <v>64</v>
      </c>
      <c r="N82" s="9" t="s">
        <v>365</v>
      </c>
      <c r="Z82" s="10" t="str">
        <f t="shared" si="4"/>
        <v/>
      </c>
      <c r="AA82" s="10" t="str">
        <f t="shared" si="5"/>
        <v/>
      </c>
      <c r="AB82" s="10" t="str">
        <f t="shared" si="6"/>
        <v/>
      </c>
      <c r="AC82" s="10" t="str">
        <f t="shared" si="7"/>
        <v/>
      </c>
      <c r="AD82" s="10" t="str">
        <f t="shared" si="8"/>
        <v/>
      </c>
      <c r="AE82" s="10" t="str">
        <f t="shared" si="9"/>
        <v/>
      </c>
      <c r="AF82" s="10" t="str">
        <f t="shared" si="10"/>
        <v/>
      </c>
      <c r="AG82" s="10">
        <f t="shared" si="11"/>
        <v>55</v>
      </c>
      <c r="AH82" s="10" t="str">
        <f t="shared" si="12"/>
        <v/>
      </c>
      <c r="AI82" s="13" t="str">
        <f t="shared" si="13"/>
        <v>57</v>
      </c>
      <c r="AJ82" s="11">
        <f t="shared" si="14"/>
        <v>57</v>
      </c>
    </row>
    <row r="83" spans="1:36" x14ac:dyDescent="0.25">
      <c r="A83" s="1">
        <v>65</v>
      </c>
      <c r="B83" s="4">
        <v>48</v>
      </c>
      <c r="C83" s="9" t="s">
        <v>884</v>
      </c>
      <c r="D83" s="9" t="s">
        <v>885</v>
      </c>
      <c r="E83" s="9" t="s">
        <v>133</v>
      </c>
      <c r="F83" s="9">
        <v>885552837</v>
      </c>
      <c r="G83" s="9" t="s">
        <v>28</v>
      </c>
      <c r="H83" s="27"/>
      <c r="I83" s="6">
        <v>10</v>
      </c>
      <c r="J83" s="6">
        <v>10</v>
      </c>
      <c r="K83" s="9">
        <v>22</v>
      </c>
      <c r="L83" s="7">
        <f t="shared" si="15"/>
        <v>55</v>
      </c>
      <c r="M83" s="8" t="str">
        <f>IF(J83=4,RANK(L83,$AA$19:$AA$403,0)+COUNTIF($AA$1:AA82,AA83),"")&amp;IF(J83=5,RANK(L83,$AB$19:$AB$403,0)+COUNTIF($AB$1:AB82,AB83),"")&amp;IF(J83=6,RANK(L83,$AC$19:$AC$403,0)+COUNTIF($AC$1:AC82,AC83),"")&amp;IF(J83=7,RANK(L83,$AD$19:$AD$403,0)+COUNTIF($AD$1:AD82,AD83),"")&amp;IF(J83=8,RANK(L83,$AE$19:$AE$403,0)+COUNTIF($AE$1:AE82,AE83),"")&amp;IF(J83=9,RANK(L83,$AF$19:$AF$403,0)+COUNTIF($AF$1:AF82,AF83),"")&amp;IF(J83=10,RANK(L83,$AG$19:$AG$403,0)+COUNTIF($AG$1:AG82,AG83),"")&amp;IF(J83=11,RANK(L83,$AH$19:$AH$403,0)+COUNTIF($AH$1:AH82,AH83),"")</f>
        <v>65</v>
      </c>
      <c r="N83" s="9" t="s">
        <v>365</v>
      </c>
      <c r="Z83" s="10" t="str">
        <f t="shared" si="4"/>
        <v/>
      </c>
      <c r="AA83" s="10" t="str">
        <f t="shared" si="5"/>
        <v/>
      </c>
      <c r="AB83" s="10" t="str">
        <f t="shared" si="6"/>
        <v/>
      </c>
      <c r="AC83" s="10" t="str">
        <f t="shared" si="7"/>
        <v/>
      </c>
      <c r="AD83" s="10" t="str">
        <f t="shared" si="8"/>
        <v/>
      </c>
      <c r="AE83" s="10" t="str">
        <f t="shared" si="9"/>
        <v/>
      </c>
      <c r="AF83" s="10" t="str">
        <f t="shared" si="10"/>
        <v/>
      </c>
      <c r="AG83" s="10">
        <f t="shared" si="11"/>
        <v>55</v>
      </c>
      <c r="AH83" s="10" t="str">
        <f t="shared" si="12"/>
        <v/>
      </c>
      <c r="AI83" s="13" t="str">
        <f t="shared" si="13"/>
        <v>57</v>
      </c>
      <c r="AJ83" s="11">
        <f t="shared" si="14"/>
        <v>57</v>
      </c>
    </row>
    <row r="84" spans="1:36" x14ac:dyDescent="0.25">
      <c r="A84" s="1">
        <v>66</v>
      </c>
      <c r="B84" s="4">
        <v>48</v>
      </c>
      <c r="C84" s="9" t="s">
        <v>232</v>
      </c>
      <c r="D84" s="9" t="s">
        <v>184</v>
      </c>
      <c r="E84" s="9" t="s">
        <v>100</v>
      </c>
      <c r="F84" s="9">
        <v>183835752</v>
      </c>
      <c r="G84" s="9" t="s">
        <v>32</v>
      </c>
      <c r="H84" s="27"/>
      <c r="I84" s="6">
        <v>10</v>
      </c>
      <c r="J84" s="6">
        <v>10</v>
      </c>
      <c r="K84" s="9">
        <v>22</v>
      </c>
      <c r="L84" s="7">
        <f t="shared" si="15"/>
        <v>55</v>
      </c>
      <c r="M84" s="8" t="str">
        <f>IF(J84=4,RANK(L84,$AA$19:$AA$403,0)+COUNTIF($AA$1:AA83,AA84),"")&amp;IF(J84=5,RANK(L84,$AB$19:$AB$403,0)+COUNTIF($AB$1:AB83,AB84),"")&amp;IF(J84=6,RANK(L84,$AC$19:$AC$403,0)+COUNTIF($AC$1:AC83,AC84),"")&amp;IF(J84=7,RANK(L84,$AD$19:$AD$403,0)+COUNTIF($AD$1:AD83,AD84),"")&amp;IF(J84=8,RANK(L84,$AE$19:$AE$403,0)+COUNTIF($AE$1:AE83,AE84),"")&amp;IF(J84=9,RANK(L84,$AF$19:$AF$403,0)+COUNTIF($AF$1:AF83,AF84),"")&amp;IF(J84=10,RANK(L84,$AG$19:$AG$403,0)+COUNTIF($AG$1:AG83,AG84),"")&amp;IF(J84=11,RANK(L84,$AH$19:$AH$403,0)+COUNTIF($AH$1:AH83,AH84),"")</f>
        <v>66</v>
      </c>
      <c r="N84" s="9" t="s">
        <v>365</v>
      </c>
      <c r="Z84" s="10" t="str">
        <f t="shared" ref="Z84:Z110" si="16">IF(N84="победитель",1+J84,IF(N84="призер",100+J84,""))</f>
        <v/>
      </c>
      <c r="AA84" s="10" t="str">
        <f t="shared" ref="AA84:AA110" si="17">IF(J84=4,L84,"")</f>
        <v/>
      </c>
      <c r="AB84" s="10" t="str">
        <f t="shared" ref="AB84:AB110" si="18">IF(J84=5,L84,"")</f>
        <v/>
      </c>
      <c r="AC84" s="10" t="str">
        <f t="shared" ref="AC84:AC110" si="19">IF(J84=6,L84,"")</f>
        <v/>
      </c>
      <c r="AD84" s="10" t="str">
        <f t="shared" ref="AD84:AD110" si="20">IF(J84=7,L84,"")</f>
        <v/>
      </c>
      <c r="AE84" s="10" t="str">
        <f t="shared" ref="AE84:AE110" si="21">IF(J84=8,L84,"")</f>
        <v/>
      </c>
      <c r="AF84" s="10" t="str">
        <f t="shared" ref="AF84:AF110" si="22">IF(J84=9,L84,"")</f>
        <v/>
      </c>
      <c r="AG84" s="10">
        <f t="shared" ref="AG84:AG110" si="23">IF(J84=10,L84,"")</f>
        <v>55</v>
      </c>
      <c r="AH84" s="10" t="str">
        <f t="shared" ref="AH84:AH110" si="24">IF(J84=11,L84,"")</f>
        <v/>
      </c>
      <c r="AI84" s="13" t="str">
        <f t="shared" ref="AI84:AI110" si="25">IF(J84=4,RANK(L84,$AA$19:$AA$403,0),"")&amp;IF(J84=5,RANK(L84,$AB$19:$AB$403,0),"")&amp;IF(J84=6,RANK(L84,$AC$19:$AC$403,0),"")&amp;IF(J84=7,RANK(L84,$AD$19:$AD$403,0),"")&amp;IF(J84=8,RANK(L84,$AE$19:$AE$403,0),"")&amp;IF(J84=9,RANK(L84,$AF$19:$AF$403,0),"")&amp;IF(J84=10,RANK(L84,$AG$19:$AG$403,0),"")&amp;IF(J84=11,RANK(L84,$AH$19:$AH$403,0),"")</f>
        <v>57</v>
      </c>
      <c r="AJ84" s="11">
        <f t="shared" ref="AJ84:AJ110" si="26">AI84+1-1</f>
        <v>57</v>
      </c>
    </row>
    <row r="85" spans="1:36" x14ac:dyDescent="0.25">
      <c r="A85" s="1">
        <v>67</v>
      </c>
      <c r="B85" s="4">
        <v>48</v>
      </c>
      <c r="C85" s="9" t="s">
        <v>886</v>
      </c>
      <c r="D85" s="9" t="s">
        <v>115</v>
      </c>
      <c r="E85" s="9" t="s">
        <v>31</v>
      </c>
      <c r="F85" s="9">
        <v>866497244</v>
      </c>
      <c r="G85" s="9" t="s">
        <v>28</v>
      </c>
      <c r="H85" s="27"/>
      <c r="I85" s="6">
        <v>10</v>
      </c>
      <c r="J85" s="6">
        <v>10</v>
      </c>
      <c r="K85" s="9">
        <v>22</v>
      </c>
      <c r="L85" s="7">
        <f t="shared" ref="L85:L110" si="27">K85*100/(IF(J85=$A$8,$H$8,IF(J85=$A$9,$H$9,IF(J85=$A$10,$H$10,IF(J85=$A$11,$H$11,IF(J85=$A$12,$H$12,IF(J85=$A$13,$H$13,IF(J85=$A$14,$H$14,$H$15))))))))</f>
        <v>55</v>
      </c>
      <c r="M85" s="8" t="str">
        <f>IF(J85=4,RANK(L85,$AA$19:$AA$403,0)+COUNTIF($AA$1:AA84,AA85),"")&amp;IF(J85=5,RANK(L85,$AB$19:$AB$403,0)+COUNTIF($AB$1:AB84,AB85),"")&amp;IF(J85=6,RANK(L85,$AC$19:$AC$403,0)+COUNTIF($AC$1:AC84,AC85),"")&amp;IF(J85=7,RANK(L85,$AD$19:$AD$403,0)+COUNTIF($AD$1:AD84,AD85),"")&amp;IF(J85=8,RANK(L85,$AE$19:$AE$403,0)+COUNTIF($AE$1:AE84,AE85),"")&amp;IF(J85=9,RANK(L85,$AF$19:$AF$403,0)+COUNTIF($AF$1:AF84,AF85),"")&amp;IF(J85=10,RANK(L85,$AG$19:$AG$403,0)+COUNTIF($AG$1:AG84,AG85),"")&amp;IF(J85=11,RANK(L85,$AH$19:$AH$403,0)+COUNTIF($AH$1:AH84,AH85),"")</f>
        <v>67</v>
      </c>
      <c r="N85" s="9" t="s">
        <v>365</v>
      </c>
      <c r="Z85" s="10" t="str">
        <f t="shared" si="16"/>
        <v/>
      </c>
      <c r="AA85" s="10" t="str">
        <f t="shared" si="17"/>
        <v/>
      </c>
      <c r="AB85" s="10" t="str">
        <f t="shared" si="18"/>
        <v/>
      </c>
      <c r="AC85" s="10" t="str">
        <f t="shared" si="19"/>
        <v/>
      </c>
      <c r="AD85" s="10" t="str">
        <f t="shared" si="20"/>
        <v/>
      </c>
      <c r="AE85" s="10" t="str">
        <f t="shared" si="21"/>
        <v/>
      </c>
      <c r="AF85" s="10" t="str">
        <f t="shared" si="22"/>
        <v/>
      </c>
      <c r="AG85" s="10">
        <f t="shared" si="23"/>
        <v>55</v>
      </c>
      <c r="AH85" s="10" t="str">
        <f t="shared" si="24"/>
        <v/>
      </c>
      <c r="AI85" s="13" t="str">
        <f t="shared" si="25"/>
        <v>57</v>
      </c>
      <c r="AJ85" s="11">
        <f t="shared" si="26"/>
        <v>57</v>
      </c>
    </row>
    <row r="86" spans="1:36" x14ac:dyDescent="0.25">
      <c r="A86" s="1">
        <v>68</v>
      </c>
      <c r="B86" s="4">
        <v>48</v>
      </c>
      <c r="C86" s="9" t="s">
        <v>887</v>
      </c>
      <c r="D86" s="9" t="s">
        <v>657</v>
      </c>
      <c r="E86" s="9" t="s">
        <v>100</v>
      </c>
      <c r="F86" s="9">
        <v>3857544609</v>
      </c>
      <c r="G86" s="9" t="s">
        <v>28</v>
      </c>
      <c r="H86" s="27"/>
      <c r="I86" s="6">
        <v>10</v>
      </c>
      <c r="J86" s="6">
        <v>10</v>
      </c>
      <c r="K86" s="9">
        <v>20</v>
      </c>
      <c r="L86" s="7">
        <f t="shared" si="27"/>
        <v>50</v>
      </c>
      <c r="M86" s="8" t="str">
        <f>IF(J86=4,RANK(L86,$AA$19:$AA$403,0)+COUNTIF($AA$1:AA85,AA86),"")&amp;IF(J86=5,RANK(L86,$AB$19:$AB$403,0)+COUNTIF($AB$1:AB85,AB86),"")&amp;IF(J86=6,RANK(L86,$AC$19:$AC$403,0)+COUNTIF($AC$1:AC85,AC86),"")&amp;IF(J86=7,RANK(L86,$AD$19:$AD$403,0)+COUNTIF($AD$1:AD85,AD86),"")&amp;IF(J86=8,RANK(L86,$AE$19:$AE$403,0)+COUNTIF($AE$1:AE85,AE86),"")&amp;IF(J86=9,RANK(L86,$AF$19:$AF$403,0)+COUNTIF($AF$1:AF85,AF86),"")&amp;IF(J86=10,RANK(L86,$AG$19:$AG$403,0)+COUNTIF($AG$1:AG85,AG86),"")&amp;IF(J86=11,RANK(L86,$AH$19:$AH$403,0)+COUNTIF($AH$1:AH85,AH86),"")</f>
        <v>68</v>
      </c>
      <c r="N86" s="9" t="s">
        <v>365</v>
      </c>
      <c r="Z86" s="10" t="str">
        <f t="shared" si="16"/>
        <v/>
      </c>
      <c r="AA86" s="10" t="str">
        <f t="shared" si="17"/>
        <v/>
      </c>
      <c r="AB86" s="10" t="str">
        <f t="shared" si="18"/>
        <v/>
      </c>
      <c r="AC86" s="10" t="str">
        <f t="shared" si="19"/>
        <v/>
      </c>
      <c r="AD86" s="10" t="str">
        <f t="shared" si="20"/>
        <v/>
      </c>
      <c r="AE86" s="10" t="str">
        <f t="shared" si="21"/>
        <v/>
      </c>
      <c r="AF86" s="10" t="str">
        <f t="shared" si="22"/>
        <v/>
      </c>
      <c r="AG86" s="10">
        <f t="shared" si="23"/>
        <v>50</v>
      </c>
      <c r="AH86" s="10" t="str">
        <f t="shared" si="24"/>
        <v/>
      </c>
      <c r="AI86" s="13" t="str">
        <f t="shared" si="25"/>
        <v>68</v>
      </c>
      <c r="AJ86" s="11">
        <f t="shared" si="26"/>
        <v>68</v>
      </c>
    </row>
    <row r="87" spans="1:36" x14ac:dyDescent="0.25">
      <c r="A87" s="1">
        <v>69</v>
      </c>
      <c r="B87" s="4">
        <v>48</v>
      </c>
      <c r="C87" s="9" t="s">
        <v>888</v>
      </c>
      <c r="D87" s="9" t="s">
        <v>448</v>
      </c>
      <c r="E87" s="9" t="s">
        <v>37</v>
      </c>
      <c r="F87" s="9">
        <v>1656921825</v>
      </c>
      <c r="G87" s="9" t="s">
        <v>508</v>
      </c>
      <c r="H87" s="27"/>
      <c r="I87" s="6">
        <v>10</v>
      </c>
      <c r="J87" s="6">
        <v>10</v>
      </c>
      <c r="K87" s="9">
        <v>20</v>
      </c>
      <c r="L87" s="7">
        <f t="shared" si="27"/>
        <v>50</v>
      </c>
      <c r="M87" s="8" t="str">
        <f>IF(J87=4,RANK(L87,$AA$19:$AA$403,0)+COUNTIF($AA$1:AA86,AA87),"")&amp;IF(J87=5,RANK(L87,$AB$19:$AB$403,0)+COUNTIF($AB$1:AB86,AB87),"")&amp;IF(J87=6,RANK(L87,$AC$19:$AC$403,0)+COUNTIF($AC$1:AC86,AC87),"")&amp;IF(J87=7,RANK(L87,$AD$19:$AD$403,0)+COUNTIF($AD$1:AD86,AD87),"")&amp;IF(J87=8,RANK(L87,$AE$19:$AE$403,0)+COUNTIF($AE$1:AE86,AE87),"")&amp;IF(J87=9,RANK(L87,$AF$19:$AF$403,0)+COUNTIF($AF$1:AF86,AF87),"")&amp;IF(J87=10,RANK(L87,$AG$19:$AG$403,0)+COUNTIF($AG$1:AG86,AG87),"")&amp;IF(J87=11,RANK(L87,$AH$19:$AH$403,0)+COUNTIF($AH$1:AH86,AH87),"")</f>
        <v>69</v>
      </c>
      <c r="N87" s="9" t="s">
        <v>365</v>
      </c>
      <c r="Z87" s="10" t="str">
        <f t="shared" si="16"/>
        <v/>
      </c>
      <c r="AA87" s="10" t="str">
        <f t="shared" si="17"/>
        <v/>
      </c>
      <c r="AB87" s="10" t="str">
        <f t="shared" si="18"/>
        <v/>
      </c>
      <c r="AC87" s="10" t="str">
        <f t="shared" si="19"/>
        <v/>
      </c>
      <c r="AD87" s="10" t="str">
        <f t="shared" si="20"/>
        <v/>
      </c>
      <c r="AE87" s="10" t="str">
        <f t="shared" si="21"/>
        <v/>
      </c>
      <c r="AF87" s="10" t="str">
        <f t="shared" si="22"/>
        <v/>
      </c>
      <c r="AG87" s="10">
        <f t="shared" si="23"/>
        <v>50</v>
      </c>
      <c r="AH87" s="10" t="str">
        <f t="shared" si="24"/>
        <v/>
      </c>
      <c r="AI87" s="13" t="str">
        <f t="shared" si="25"/>
        <v>68</v>
      </c>
      <c r="AJ87" s="11">
        <f t="shared" si="26"/>
        <v>68</v>
      </c>
    </row>
    <row r="88" spans="1:36" x14ac:dyDescent="0.25">
      <c r="A88" s="1">
        <v>70</v>
      </c>
      <c r="B88" s="4">
        <v>48</v>
      </c>
      <c r="C88" s="9" t="s">
        <v>889</v>
      </c>
      <c r="D88" s="9" t="s">
        <v>295</v>
      </c>
      <c r="E88" s="9" t="s">
        <v>309</v>
      </c>
      <c r="F88" s="9">
        <v>1489149934</v>
      </c>
      <c r="G88" s="9" t="s">
        <v>32</v>
      </c>
      <c r="H88" s="27"/>
      <c r="I88" s="6">
        <v>10</v>
      </c>
      <c r="J88" s="6">
        <v>10</v>
      </c>
      <c r="K88" s="9">
        <v>20</v>
      </c>
      <c r="L88" s="7">
        <f t="shared" si="27"/>
        <v>50</v>
      </c>
      <c r="M88" s="8" t="str">
        <f>IF(J88=4,RANK(L88,$AA$19:$AA$403,0)+COUNTIF($AA$1:AA87,AA88),"")&amp;IF(J88=5,RANK(L88,$AB$19:$AB$403,0)+COUNTIF($AB$1:AB87,AB88),"")&amp;IF(J88=6,RANK(L88,$AC$19:$AC$403,0)+COUNTIF($AC$1:AC87,AC88),"")&amp;IF(J88=7,RANK(L88,$AD$19:$AD$403,0)+COUNTIF($AD$1:AD87,AD88),"")&amp;IF(J88=8,RANK(L88,$AE$19:$AE$403,0)+COUNTIF($AE$1:AE87,AE88),"")&amp;IF(J88=9,RANK(L88,$AF$19:$AF$403,0)+COUNTIF($AF$1:AF87,AF88),"")&amp;IF(J88=10,RANK(L88,$AG$19:$AG$403,0)+COUNTIF($AG$1:AG87,AG88),"")&amp;IF(J88=11,RANK(L88,$AH$19:$AH$403,0)+COUNTIF($AH$1:AH87,AH88),"")</f>
        <v>70</v>
      </c>
      <c r="N88" s="9" t="s">
        <v>365</v>
      </c>
      <c r="Z88" s="10" t="str">
        <f t="shared" si="16"/>
        <v/>
      </c>
      <c r="AA88" s="10" t="str">
        <f t="shared" si="17"/>
        <v/>
      </c>
      <c r="AB88" s="10" t="str">
        <f t="shared" si="18"/>
        <v/>
      </c>
      <c r="AC88" s="10" t="str">
        <f t="shared" si="19"/>
        <v/>
      </c>
      <c r="AD88" s="10" t="str">
        <f t="shared" si="20"/>
        <v/>
      </c>
      <c r="AE88" s="10" t="str">
        <f t="shared" si="21"/>
        <v/>
      </c>
      <c r="AF88" s="10" t="str">
        <f t="shared" si="22"/>
        <v/>
      </c>
      <c r="AG88" s="10">
        <f t="shared" si="23"/>
        <v>50</v>
      </c>
      <c r="AH88" s="10" t="str">
        <f t="shared" si="24"/>
        <v/>
      </c>
      <c r="AI88" s="13" t="str">
        <f t="shared" si="25"/>
        <v>68</v>
      </c>
      <c r="AJ88" s="11">
        <f t="shared" si="26"/>
        <v>68</v>
      </c>
    </row>
    <row r="89" spans="1:36" x14ac:dyDescent="0.25">
      <c r="A89" s="1">
        <v>71</v>
      </c>
      <c r="B89" s="4">
        <v>48</v>
      </c>
      <c r="C89" s="9" t="s">
        <v>890</v>
      </c>
      <c r="D89" s="9" t="s">
        <v>395</v>
      </c>
      <c r="E89" s="9" t="s">
        <v>535</v>
      </c>
      <c r="F89" s="9">
        <v>362144213</v>
      </c>
      <c r="G89" s="9" t="s">
        <v>28</v>
      </c>
      <c r="H89" s="27"/>
      <c r="I89" s="6">
        <v>10</v>
      </c>
      <c r="J89" s="6">
        <v>10</v>
      </c>
      <c r="K89" s="9">
        <v>20</v>
      </c>
      <c r="L89" s="7">
        <f t="shared" si="27"/>
        <v>50</v>
      </c>
      <c r="M89" s="8" t="str">
        <f>IF(J89=4,RANK(L89,$AA$19:$AA$403,0)+COUNTIF($AA$1:AA88,AA89),"")&amp;IF(J89=5,RANK(L89,$AB$19:$AB$403,0)+COUNTIF($AB$1:AB88,AB89),"")&amp;IF(J89=6,RANK(L89,$AC$19:$AC$403,0)+COUNTIF($AC$1:AC88,AC89),"")&amp;IF(J89=7,RANK(L89,$AD$19:$AD$403,0)+COUNTIF($AD$1:AD88,AD89),"")&amp;IF(J89=8,RANK(L89,$AE$19:$AE$403,0)+COUNTIF($AE$1:AE88,AE89),"")&amp;IF(J89=9,RANK(L89,$AF$19:$AF$403,0)+COUNTIF($AF$1:AF88,AF89),"")&amp;IF(J89=10,RANK(L89,$AG$19:$AG$403,0)+COUNTIF($AG$1:AG88,AG89),"")&amp;IF(J89=11,RANK(L89,$AH$19:$AH$403,0)+COUNTIF($AH$1:AH88,AH89),"")</f>
        <v>71</v>
      </c>
      <c r="N89" s="9" t="s">
        <v>365</v>
      </c>
      <c r="Z89" s="10" t="str">
        <f t="shared" si="16"/>
        <v/>
      </c>
      <c r="AA89" s="10" t="str">
        <f t="shared" si="17"/>
        <v/>
      </c>
      <c r="AB89" s="10" t="str">
        <f t="shared" si="18"/>
        <v/>
      </c>
      <c r="AC89" s="10" t="str">
        <f t="shared" si="19"/>
        <v/>
      </c>
      <c r="AD89" s="10" t="str">
        <f t="shared" si="20"/>
        <v/>
      </c>
      <c r="AE89" s="10" t="str">
        <f t="shared" si="21"/>
        <v/>
      </c>
      <c r="AF89" s="10" t="str">
        <f t="shared" si="22"/>
        <v/>
      </c>
      <c r="AG89" s="10">
        <f t="shared" si="23"/>
        <v>50</v>
      </c>
      <c r="AH89" s="10" t="str">
        <f t="shared" si="24"/>
        <v/>
      </c>
      <c r="AI89" s="13" t="str">
        <f t="shared" si="25"/>
        <v>68</v>
      </c>
      <c r="AJ89" s="11">
        <f t="shared" si="26"/>
        <v>68</v>
      </c>
    </row>
    <row r="90" spans="1:36" x14ac:dyDescent="0.25">
      <c r="A90" s="1">
        <v>72</v>
      </c>
      <c r="B90" s="4">
        <v>48</v>
      </c>
      <c r="C90" s="9" t="s">
        <v>603</v>
      </c>
      <c r="D90" s="9" t="s">
        <v>891</v>
      </c>
      <c r="E90" s="9" t="s">
        <v>270</v>
      </c>
      <c r="F90" s="9">
        <v>3527813986</v>
      </c>
      <c r="G90" s="9" t="s">
        <v>32</v>
      </c>
      <c r="H90" s="27"/>
      <c r="I90" s="6">
        <v>10</v>
      </c>
      <c r="J90" s="6">
        <v>10</v>
      </c>
      <c r="K90" s="9">
        <v>20</v>
      </c>
      <c r="L90" s="7">
        <f t="shared" si="27"/>
        <v>50</v>
      </c>
      <c r="M90" s="8" t="str">
        <f>IF(J90=4,RANK(L90,$AA$19:$AA$403,0)+COUNTIF($AA$1:AA89,AA90),"")&amp;IF(J90=5,RANK(L90,$AB$19:$AB$403,0)+COUNTIF($AB$1:AB89,AB90),"")&amp;IF(J90=6,RANK(L90,$AC$19:$AC$403,0)+COUNTIF($AC$1:AC89,AC90),"")&amp;IF(J90=7,RANK(L90,$AD$19:$AD$403,0)+COUNTIF($AD$1:AD89,AD90),"")&amp;IF(J90=8,RANK(L90,$AE$19:$AE$403,0)+COUNTIF($AE$1:AE89,AE90),"")&amp;IF(J90=9,RANK(L90,$AF$19:$AF$403,0)+COUNTIF($AF$1:AF89,AF90),"")&amp;IF(J90=10,RANK(L90,$AG$19:$AG$403,0)+COUNTIF($AG$1:AG89,AG90),"")&amp;IF(J90=11,RANK(L90,$AH$19:$AH$403,0)+COUNTIF($AH$1:AH89,AH90),"")</f>
        <v>72</v>
      </c>
      <c r="N90" s="9" t="s">
        <v>365</v>
      </c>
      <c r="Z90" s="10" t="str">
        <f t="shared" si="16"/>
        <v/>
      </c>
      <c r="AA90" s="10" t="str">
        <f t="shared" si="17"/>
        <v/>
      </c>
      <c r="AB90" s="10" t="str">
        <f t="shared" si="18"/>
        <v/>
      </c>
      <c r="AC90" s="10" t="str">
        <f t="shared" si="19"/>
        <v/>
      </c>
      <c r="AD90" s="10" t="str">
        <f t="shared" si="20"/>
        <v/>
      </c>
      <c r="AE90" s="10" t="str">
        <f t="shared" si="21"/>
        <v/>
      </c>
      <c r="AF90" s="10" t="str">
        <f t="shared" si="22"/>
        <v/>
      </c>
      <c r="AG90" s="10">
        <f t="shared" si="23"/>
        <v>50</v>
      </c>
      <c r="AH90" s="10" t="str">
        <f t="shared" si="24"/>
        <v/>
      </c>
      <c r="AI90" s="13" t="str">
        <f t="shared" si="25"/>
        <v>68</v>
      </c>
      <c r="AJ90" s="11">
        <f t="shared" si="26"/>
        <v>68</v>
      </c>
    </row>
    <row r="91" spans="1:36" x14ac:dyDescent="0.25">
      <c r="A91" s="1">
        <v>73</v>
      </c>
      <c r="B91" s="4">
        <v>48</v>
      </c>
      <c r="C91" s="9" t="s">
        <v>892</v>
      </c>
      <c r="D91" s="9" t="s">
        <v>234</v>
      </c>
      <c r="E91" s="9" t="s">
        <v>64</v>
      </c>
      <c r="F91" s="9">
        <v>3520290003</v>
      </c>
      <c r="G91" s="9" t="s">
        <v>371</v>
      </c>
      <c r="H91" s="27"/>
      <c r="I91" s="6">
        <v>10</v>
      </c>
      <c r="J91" s="6">
        <v>10</v>
      </c>
      <c r="K91" s="9">
        <v>20</v>
      </c>
      <c r="L91" s="7">
        <f t="shared" si="27"/>
        <v>50</v>
      </c>
      <c r="M91" s="8" t="str">
        <f>IF(J91=4,RANK(L91,$AA$19:$AA$403,0)+COUNTIF($AA$1:AA90,AA91),"")&amp;IF(J91=5,RANK(L91,$AB$19:$AB$403,0)+COUNTIF($AB$1:AB90,AB91),"")&amp;IF(J91=6,RANK(L91,$AC$19:$AC$403,0)+COUNTIF($AC$1:AC90,AC91),"")&amp;IF(J91=7,RANK(L91,$AD$19:$AD$403,0)+COUNTIF($AD$1:AD90,AD91),"")&amp;IF(J91=8,RANK(L91,$AE$19:$AE$403,0)+COUNTIF($AE$1:AE90,AE91),"")&amp;IF(J91=9,RANK(L91,$AF$19:$AF$403,0)+COUNTIF($AF$1:AF90,AF91),"")&amp;IF(J91=10,RANK(L91,$AG$19:$AG$403,0)+COUNTIF($AG$1:AG90,AG91),"")&amp;IF(J91=11,RANK(L91,$AH$19:$AH$403,0)+COUNTIF($AH$1:AH90,AH91),"")</f>
        <v>73</v>
      </c>
      <c r="N91" s="9" t="s">
        <v>364</v>
      </c>
      <c r="Z91" s="10">
        <f t="shared" si="16"/>
        <v>110</v>
      </c>
      <c r="AA91" s="10" t="str">
        <f t="shared" si="17"/>
        <v/>
      </c>
      <c r="AB91" s="10" t="str">
        <f t="shared" si="18"/>
        <v/>
      </c>
      <c r="AC91" s="10" t="str">
        <f t="shared" si="19"/>
        <v/>
      </c>
      <c r="AD91" s="10" t="str">
        <f t="shared" si="20"/>
        <v/>
      </c>
      <c r="AE91" s="10" t="str">
        <f t="shared" si="21"/>
        <v/>
      </c>
      <c r="AF91" s="10" t="str">
        <f t="shared" si="22"/>
        <v/>
      </c>
      <c r="AG91" s="10">
        <f t="shared" si="23"/>
        <v>50</v>
      </c>
      <c r="AH91" s="10" t="str">
        <f t="shared" si="24"/>
        <v/>
      </c>
      <c r="AI91" s="13" t="str">
        <f t="shared" si="25"/>
        <v>68</v>
      </c>
      <c r="AJ91" s="11">
        <f t="shared" si="26"/>
        <v>68</v>
      </c>
    </row>
    <row r="92" spans="1:36" x14ac:dyDescent="0.25">
      <c r="A92" s="1">
        <v>74</v>
      </c>
      <c r="B92" s="4">
        <v>48</v>
      </c>
      <c r="C92" s="9" t="s">
        <v>893</v>
      </c>
      <c r="D92" s="9" t="s">
        <v>258</v>
      </c>
      <c r="E92" s="9" t="s">
        <v>121</v>
      </c>
      <c r="F92" s="9">
        <v>199431309</v>
      </c>
      <c r="G92" s="9" t="s">
        <v>28</v>
      </c>
      <c r="H92" s="27"/>
      <c r="I92" s="6">
        <v>10</v>
      </c>
      <c r="J92" s="6">
        <v>10</v>
      </c>
      <c r="K92" s="9">
        <v>18</v>
      </c>
      <c r="L92" s="7">
        <f t="shared" si="27"/>
        <v>45</v>
      </c>
      <c r="M92" s="8" t="str">
        <f>IF(J92=4,RANK(L92,$AA$19:$AA$403,0)+COUNTIF($AA$1:AA91,AA92),"")&amp;IF(J92=5,RANK(L92,$AB$19:$AB$403,0)+COUNTIF($AB$1:AB91,AB92),"")&amp;IF(J92=6,RANK(L92,$AC$19:$AC$403,0)+COUNTIF($AC$1:AC91,AC92),"")&amp;IF(J92=7,RANK(L92,$AD$19:$AD$403,0)+COUNTIF($AD$1:AD91,AD92),"")&amp;IF(J92=8,RANK(L92,$AE$19:$AE$403,0)+COUNTIF($AE$1:AE91,AE92),"")&amp;IF(J92=9,RANK(L92,$AF$19:$AF$403,0)+COUNTIF($AF$1:AF91,AF92),"")&amp;IF(J92=10,RANK(L92,$AG$19:$AG$403,0)+COUNTIF($AG$1:AG91,AG92),"")&amp;IF(J92=11,RANK(L92,$AH$19:$AH$403,0)+COUNTIF($AH$1:AH91,AH92),"")</f>
        <v>74</v>
      </c>
      <c r="N92" s="9" t="s">
        <v>365</v>
      </c>
      <c r="Z92" s="10" t="str">
        <f t="shared" si="16"/>
        <v/>
      </c>
      <c r="AA92" s="10" t="str">
        <f t="shared" si="17"/>
        <v/>
      </c>
      <c r="AB92" s="10" t="str">
        <f t="shared" si="18"/>
        <v/>
      </c>
      <c r="AC92" s="10" t="str">
        <f t="shared" si="19"/>
        <v/>
      </c>
      <c r="AD92" s="10" t="str">
        <f t="shared" si="20"/>
        <v/>
      </c>
      <c r="AE92" s="10" t="str">
        <f t="shared" si="21"/>
        <v/>
      </c>
      <c r="AF92" s="10" t="str">
        <f t="shared" si="22"/>
        <v/>
      </c>
      <c r="AG92" s="10">
        <f t="shared" si="23"/>
        <v>45</v>
      </c>
      <c r="AH92" s="10" t="str">
        <f t="shared" si="24"/>
        <v/>
      </c>
      <c r="AI92" s="13" t="str">
        <f t="shared" si="25"/>
        <v>74</v>
      </c>
      <c r="AJ92" s="11">
        <f t="shared" si="26"/>
        <v>74</v>
      </c>
    </row>
    <row r="93" spans="1:36" x14ac:dyDescent="0.25">
      <c r="A93" s="1">
        <v>75</v>
      </c>
      <c r="B93" s="4">
        <v>48</v>
      </c>
      <c r="C93" s="9" t="s">
        <v>894</v>
      </c>
      <c r="D93" s="9" t="s">
        <v>130</v>
      </c>
      <c r="E93" s="9" t="s">
        <v>64</v>
      </c>
      <c r="F93" s="9">
        <v>2464826679</v>
      </c>
      <c r="G93" s="9" t="s">
        <v>28</v>
      </c>
      <c r="H93" s="27"/>
      <c r="I93" s="6">
        <v>10</v>
      </c>
      <c r="J93" s="6">
        <v>10</v>
      </c>
      <c r="K93" s="9">
        <v>18</v>
      </c>
      <c r="L93" s="7">
        <f t="shared" si="27"/>
        <v>45</v>
      </c>
      <c r="M93" s="8" t="str">
        <f>IF(J93=4,RANK(L93,$AA$19:$AA$403,0)+COUNTIF($AA$1:AA92,AA93),"")&amp;IF(J93=5,RANK(L93,$AB$19:$AB$403,0)+COUNTIF($AB$1:AB92,AB93),"")&amp;IF(J93=6,RANK(L93,$AC$19:$AC$403,0)+COUNTIF($AC$1:AC92,AC93),"")&amp;IF(J93=7,RANK(L93,$AD$19:$AD$403,0)+COUNTIF($AD$1:AD92,AD93),"")&amp;IF(J93=8,RANK(L93,$AE$19:$AE$403,0)+COUNTIF($AE$1:AE92,AE93),"")&amp;IF(J93=9,RANK(L93,$AF$19:$AF$403,0)+COUNTIF($AF$1:AF92,AF93),"")&amp;IF(J93=10,RANK(L93,$AG$19:$AG$403,0)+COUNTIF($AG$1:AG92,AG93),"")&amp;IF(J93=11,RANK(L93,$AH$19:$AH$403,0)+COUNTIF($AH$1:AH92,AH93),"")</f>
        <v>75</v>
      </c>
      <c r="N93" s="9" t="s">
        <v>365</v>
      </c>
      <c r="Z93" s="10" t="str">
        <f t="shared" si="16"/>
        <v/>
      </c>
      <c r="AA93" s="10" t="str">
        <f t="shared" si="17"/>
        <v/>
      </c>
      <c r="AB93" s="10" t="str">
        <f t="shared" si="18"/>
        <v/>
      </c>
      <c r="AC93" s="10" t="str">
        <f t="shared" si="19"/>
        <v/>
      </c>
      <c r="AD93" s="10" t="str">
        <f t="shared" si="20"/>
        <v/>
      </c>
      <c r="AE93" s="10" t="str">
        <f t="shared" si="21"/>
        <v/>
      </c>
      <c r="AF93" s="10" t="str">
        <f t="shared" si="22"/>
        <v/>
      </c>
      <c r="AG93" s="10">
        <f t="shared" si="23"/>
        <v>45</v>
      </c>
      <c r="AH93" s="10" t="str">
        <f t="shared" si="24"/>
        <v/>
      </c>
      <c r="AI93" s="13" t="str">
        <f t="shared" si="25"/>
        <v>74</v>
      </c>
      <c r="AJ93" s="11">
        <f t="shared" si="26"/>
        <v>74</v>
      </c>
    </row>
    <row r="94" spans="1:36" x14ac:dyDescent="0.25">
      <c r="A94" s="1">
        <v>76</v>
      </c>
      <c r="B94" s="4">
        <v>48</v>
      </c>
      <c r="C94" s="9" t="s">
        <v>895</v>
      </c>
      <c r="D94" s="9" t="s">
        <v>42</v>
      </c>
      <c r="E94" s="9" t="s">
        <v>159</v>
      </c>
      <c r="F94" s="9">
        <v>1254599683</v>
      </c>
      <c r="G94" s="9" t="s">
        <v>508</v>
      </c>
      <c r="H94" s="27"/>
      <c r="I94" s="6">
        <v>10</v>
      </c>
      <c r="J94" s="6">
        <v>10</v>
      </c>
      <c r="K94" s="9">
        <v>18</v>
      </c>
      <c r="L94" s="7">
        <f t="shared" si="27"/>
        <v>45</v>
      </c>
      <c r="M94" s="8" t="str">
        <f>IF(J94=4,RANK(L94,$AA$19:$AA$403,0)+COUNTIF($AA$1:AA93,AA94),"")&amp;IF(J94=5,RANK(L94,$AB$19:$AB$403,0)+COUNTIF($AB$1:AB93,AB94),"")&amp;IF(J94=6,RANK(L94,$AC$19:$AC$403,0)+COUNTIF($AC$1:AC93,AC94),"")&amp;IF(J94=7,RANK(L94,$AD$19:$AD$403,0)+COUNTIF($AD$1:AD93,AD94),"")&amp;IF(J94=8,RANK(L94,$AE$19:$AE$403,0)+COUNTIF($AE$1:AE93,AE94),"")&amp;IF(J94=9,RANK(L94,$AF$19:$AF$403,0)+COUNTIF($AF$1:AF93,AF94),"")&amp;IF(J94=10,RANK(L94,$AG$19:$AG$403,0)+COUNTIF($AG$1:AG93,AG94),"")&amp;IF(J94=11,RANK(L94,$AH$19:$AH$403,0)+COUNTIF($AH$1:AH93,AH94),"")</f>
        <v>76</v>
      </c>
      <c r="N94" s="9" t="s">
        <v>365</v>
      </c>
      <c r="Z94" s="10" t="str">
        <f t="shared" si="16"/>
        <v/>
      </c>
      <c r="AA94" s="10" t="str">
        <f t="shared" si="17"/>
        <v/>
      </c>
      <c r="AB94" s="10" t="str">
        <f t="shared" si="18"/>
        <v/>
      </c>
      <c r="AC94" s="10" t="str">
        <f t="shared" si="19"/>
        <v/>
      </c>
      <c r="AD94" s="10" t="str">
        <f t="shared" si="20"/>
        <v/>
      </c>
      <c r="AE94" s="10" t="str">
        <f t="shared" si="21"/>
        <v/>
      </c>
      <c r="AF94" s="10" t="str">
        <f t="shared" si="22"/>
        <v/>
      </c>
      <c r="AG94" s="10">
        <f t="shared" si="23"/>
        <v>45</v>
      </c>
      <c r="AH94" s="10" t="str">
        <f t="shared" si="24"/>
        <v/>
      </c>
      <c r="AI94" s="13" t="str">
        <f t="shared" si="25"/>
        <v>74</v>
      </c>
      <c r="AJ94" s="11">
        <f t="shared" si="26"/>
        <v>74</v>
      </c>
    </row>
    <row r="95" spans="1:36" x14ac:dyDescent="0.25">
      <c r="A95" s="1">
        <v>77</v>
      </c>
      <c r="B95" s="4">
        <v>48</v>
      </c>
      <c r="C95" s="9" t="s">
        <v>896</v>
      </c>
      <c r="D95" s="9" t="s">
        <v>113</v>
      </c>
      <c r="E95" s="9" t="s">
        <v>40</v>
      </c>
      <c r="F95" s="9">
        <v>3670415337</v>
      </c>
      <c r="G95" s="9" t="s">
        <v>28</v>
      </c>
      <c r="H95" s="27"/>
      <c r="I95" s="6">
        <v>10</v>
      </c>
      <c r="J95" s="6">
        <v>10</v>
      </c>
      <c r="K95" s="9">
        <v>18</v>
      </c>
      <c r="L95" s="7">
        <f t="shared" si="27"/>
        <v>45</v>
      </c>
      <c r="M95" s="8" t="str">
        <f>IF(J95=4,RANK(L95,$AA$19:$AA$403,0)+COUNTIF($AA$1:AA94,AA95),"")&amp;IF(J95=5,RANK(L95,$AB$19:$AB$403,0)+COUNTIF($AB$1:AB94,AB95),"")&amp;IF(J95=6,RANK(L95,$AC$19:$AC$403,0)+COUNTIF($AC$1:AC94,AC95),"")&amp;IF(J95=7,RANK(L95,$AD$19:$AD$403,0)+COUNTIF($AD$1:AD94,AD95),"")&amp;IF(J95=8,RANK(L95,$AE$19:$AE$403,0)+COUNTIF($AE$1:AE94,AE95),"")&amp;IF(J95=9,RANK(L95,$AF$19:$AF$403,0)+COUNTIF($AF$1:AF94,AF95),"")&amp;IF(J95=10,RANK(L95,$AG$19:$AG$403,0)+COUNTIF($AG$1:AG94,AG95),"")&amp;IF(J95=11,RANK(L95,$AH$19:$AH$403,0)+COUNTIF($AH$1:AH94,AH95),"")</f>
        <v>77</v>
      </c>
      <c r="N95" s="9" t="s">
        <v>365</v>
      </c>
      <c r="Z95" s="10" t="str">
        <f t="shared" si="16"/>
        <v/>
      </c>
      <c r="AA95" s="10" t="str">
        <f t="shared" si="17"/>
        <v/>
      </c>
      <c r="AB95" s="10" t="str">
        <f t="shared" si="18"/>
        <v/>
      </c>
      <c r="AC95" s="10" t="str">
        <f t="shared" si="19"/>
        <v/>
      </c>
      <c r="AD95" s="10" t="str">
        <f t="shared" si="20"/>
        <v/>
      </c>
      <c r="AE95" s="10" t="str">
        <f t="shared" si="21"/>
        <v/>
      </c>
      <c r="AF95" s="10" t="str">
        <f t="shared" si="22"/>
        <v/>
      </c>
      <c r="AG95" s="10">
        <f t="shared" si="23"/>
        <v>45</v>
      </c>
      <c r="AH95" s="10" t="str">
        <f t="shared" si="24"/>
        <v/>
      </c>
      <c r="AI95" s="13" t="str">
        <f t="shared" si="25"/>
        <v>74</v>
      </c>
      <c r="AJ95" s="11">
        <f t="shared" si="26"/>
        <v>74</v>
      </c>
    </row>
    <row r="96" spans="1:36" x14ac:dyDescent="0.25">
      <c r="A96" s="1">
        <v>78</v>
      </c>
      <c r="B96" s="4">
        <v>48</v>
      </c>
      <c r="C96" s="9" t="s">
        <v>897</v>
      </c>
      <c r="D96" s="9" t="s">
        <v>132</v>
      </c>
      <c r="E96" s="9" t="s">
        <v>48</v>
      </c>
      <c r="F96" s="9">
        <v>3805347354</v>
      </c>
      <c r="G96" s="9" t="s">
        <v>508</v>
      </c>
      <c r="H96" s="27"/>
      <c r="I96" s="6">
        <v>10</v>
      </c>
      <c r="J96" s="6">
        <v>10</v>
      </c>
      <c r="K96" s="9">
        <v>17</v>
      </c>
      <c r="L96" s="7">
        <f t="shared" si="27"/>
        <v>42.5</v>
      </c>
      <c r="M96" s="8" t="str">
        <f>IF(J96=4,RANK(L96,$AA$19:$AA$403,0)+COUNTIF($AA$1:AA95,AA96),"")&amp;IF(J96=5,RANK(L96,$AB$19:$AB$403,0)+COUNTIF($AB$1:AB95,AB96),"")&amp;IF(J96=6,RANK(L96,$AC$19:$AC$403,0)+COUNTIF($AC$1:AC95,AC96),"")&amp;IF(J96=7,RANK(L96,$AD$19:$AD$403,0)+COUNTIF($AD$1:AD95,AD96),"")&amp;IF(J96=8,RANK(L96,$AE$19:$AE$403,0)+COUNTIF($AE$1:AE95,AE96),"")&amp;IF(J96=9,RANK(L96,$AF$19:$AF$403,0)+COUNTIF($AF$1:AF95,AF96),"")&amp;IF(J96=10,RANK(L96,$AG$19:$AG$403,0)+COUNTIF($AG$1:AG95,AG96),"")&amp;IF(J96=11,RANK(L96,$AH$19:$AH$403,0)+COUNTIF($AH$1:AH95,AH96),"")</f>
        <v>78</v>
      </c>
      <c r="N96" s="9" t="s">
        <v>365</v>
      </c>
      <c r="Z96" s="10" t="str">
        <f t="shared" si="16"/>
        <v/>
      </c>
      <c r="AA96" s="10" t="str">
        <f t="shared" si="17"/>
        <v/>
      </c>
      <c r="AB96" s="10" t="str">
        <f t="shared" si="18"/>
        <v/>
      </c>
      <c r="AC96" s="10" t="str">
        <f t="shared" si="19"/>
        <v/>
      </c>
      <c r="AD96" s="10" t="str">
        <f t="shared" si="20"/>
        <v/>
      </c>
      <c r="AE96" s="10" t="str">
        <f t="shared" si="21"/>
        <v/>
      </c>
      <c r="AF96" s="10" t="str">
        <f t="shared" si="22"/>
        <v/>
      </c>
      <c r="AG96" s="10">
        <f t="shared" si="23"/>
        <v>42.5</v>
      </c>
      <c r="AH96" s="10" t="str">
        <f t="shared" si="24"/>
        <v/>
      </c>
      <c r="AI96" s="13" t="str">
        <f t="shared" si="25"/>
        <v>78</v>
      </c>
      <c r="AJ96" s="11">
        <f t="shared" si="26"/>
        <v>78</v>
      </c>
    </row>
    <row r="97" spans="1:36" x14ac:dyDescent="0.25">
      <c r="A97" s="1">
        <v>79</v>
      </c>
      <c r="B97" s="4">
        <v>48</v>
      </c>
      <c r="C97" s="9" t="s">
        <v>74</v>
      </c>
      <c r="D97" s="9" t="s">
        <v>88</v>
      </c>
      <c r="E97" s="9" t="s">
        <v>305</v>
      </c>
      <c r="F97" s="9">
        <v>2014262537</v>
      </c>
      <c r="G97" s="9" t="s">
        <v>371</v>
      </c>
      <c r="H97" s="27"/>
      <c r="I97" s="6">
        <v>10</v>
      </c>
      <c r="J97" s="6">
        <v>10</v>
      </c>
      <c r="K97" s="9">
        <v>9</v>
      </c>
      <c r="L97" s="7">
        <f t="shared" si="27"/>
        <v>22.5</v>
      </c>
      <c r="M97" s="8" t="str">
        <f>IF(J97=4,RANK(L97,$AA$19:$AA$403,0)+COUNTIF($AA$1:AA96,AA97),"")&amp;IF(J97=5,RANK(L97,$AB$19:$AB$403,0)+COUNTIF($AB$1:AB96,AB97),"")&amp;IF(J97=6,RANK(L97,$AC$19:$AC$403,0)+COUNTIF($AC$1:AC96,AC97),"")&amp;IF(J97=7,RANK(L97,$AD$19:$AD$403,0)+COUNTIF($AD$1:AD96,AD97),"")&amp;IF(J97=8,RANK(L97,$AE$19:$AE$403,0)+COUNTIF($AE$1:AE96,AE97),"")&amp;IF(J97=9,RANK(L97,$AF$19:$AF$403,0)+COUNTIF($AF$1:AF96,AF97),"")&amp;IF(J97=10,RANK(L97,$AG$19:$AG$403,0)+COUNTIF($AG$1:AG96,AG97),"")&amp;IF(J97=11,RANK(L97,$AH$19:$AH$403,0)+COUNTIF($AH$1:AH96,AH97),"")</f>
        <v>79</v>
      </c>
      <c r="N97" s="9" t="s">
        <v>365</v>
      </c>
      <c r="Z97" s="10" t="str">
        <f t="shared" si="16"/>
        <v/>
      </c>
      <c r="AA97" s="10" t="str">
        <f t="shared" si="17"/>
        <v/>
      </c>
      <c r="AB97" s="10" t="str">
        <f t="shared" si="18"/>
        <v/>
      </c>
      <c r="AC97" s="10" t="str">
        <f t="shared" si="19"/>
        <v/>
      </c>
      <c r="AD97" s="10" t="str">
        <f t="shared" si="20"/>
        <v/>
      </c>
      <c r="AE97" s="10" t="str">
        <f t="shared" si="21"/>
        <v/>
      </c>
      <c r="AF97" s="10" t="str">
        <f t="shared" si="22"/>
        <v/>
      </c>
      <c r="AG97" s="10">
        <f t="shared" si="23"/>
        <v>22.5</v>
      </c>
      <c r="AH97" s="10" t="str">
        <f t="shared" si="24"/>
        <v/>
      </c>
      <c r="AI97" s="13" t="str">
        <f t="shared" si="25"/>
        <v>79</v>
      </c>
      <c r="AJ97" s="11">
        <f t="shared" si="26"/>
        <v>79</v>
      </c>
    </row>
    <row r="98" spans="1:36" x14ac:dyDescent="0.25">
      <c r="A98" s="1">
        <v>80</v>
      </c>
      <c r="B98" s="4">
        <v>48</v>
      </c>
      <c r="C98" s="9" t="s">
        <v>898</v>
      </c>
      <c r="D98" s="9" t="s">
        <v>97</v>
      </c>
      <c r="E98" s="9" t="s">
        <v>83</v>
      </c>
      <c r="F98" s="9">
        <v>945242571</v>
      </c>
      <c r="G98" s="9" t="s">
        <v>371</v>
      </c>
      <c r="H98" s="27"/>
      <c r="I98" s="6">
        <v>10</v>
      </c>
      <c r="J98" s="6">
        <v>10</v>
      </c>
      <c r="K98" s="9">
        <v>9</v>
      </c>
      <c r="L98" s="7">
        <f t="shared" si="27"/>
        <v>22.5</v>
      </c>
      <c r="M98" s="8" t="str">
        <f>IF(J98=4,RANK(L98,$AA$19:$AA$403,0)+COUNTIF($AA$1:AA97,AA98),"")&amp;IF(J98=5,RANK(L98,$AB$19:$AB$403,0)+COUNTIF($AB$1:AB97,AB98),"")&amp;IF(J98=6,RANK(L98,$AC$19:$AC$403,0)+COUNTIF($AC$1:AC97,AC98),"")&amp;IF(J98=7,RANK(L98,$AD$19:$AD$403,0)+COUNTIF($AD$1:AD97,AD98),"")&amp;IF(J98=8,RANK(L98,$AE$19:$AE$403,0)+COUNTIF($AE$1:AE97,AE98),"")&amp;IF(J98=9,RANK(L98,$AF$19:$AF$403,0)+COUNTIF($AF$1:AF97,AF98),"")&amp;IF(J98=10,RANK(L98,$AG$19:$AG$403,0)+COUNTIF($AG$1:AG97,AG98),"")&amp;IF(J98=11,RANK(L98,$AH$19:$AH$403,0)+COUNTIF($AH$1:AH97,AH98),"")</f>
        <v>80</v>
      </c>
      <c r="N98" s="9" t="s">
        <v>365</v>
      </c>
      <c r="Z98" s="10" t="str">
        <f t="shared" si="16"/>
        <v/>
      </c>
      <c r="AA98" s="10" t="str">
        <f t="shared" si="17"/>
        <v/>
      </c>
      <c r="AB98" s="10" t="str">
        <f t="shared" si="18"/>
        <v/>
      </c>
      <c r="AC98" s="10" t="str">
        <f t="shared" si="19"/>
        <v/>
      </c>
      <c r="AD98" s="10" t="str">
        <f t="shared" si="20"/>
        <v/>
      </c>
      <c r="AE98" s="10" t="str">
        <f t="shared" si="21"/>
        <v/>
      </c>
      <c r="AF98" s="10" t="str">
        <f t="shared" si="22"/>
        <v/>
      </c>
      <c r="AG98" s="10">
        <f t="shared" si="23"/>
        <v>22.5</v>
      </c>
      <c r="AH98" s="10" t="str">
        <f t="shared" si="24"/>
        <v/>
      </c>
      <c r="AI98" s="13" t="str">
        <f t="shared" si="25"/>
        <v>79</v>
      </c>
      <c r="AJ98" s="11">
        <f t="shared" si="26"/>
        <v>79</v>
      </c>
    </row>
    <row r="99" spans="1:36" x14ac:dyDescent="0.25">
      <c r="A99" s="1">
        <v>81</v>
      </c>
      <c r="B99" s="4">
        <v>48</v>
      </c>
      <c r="C99" s="9" t="s">
        <v>899</v>
      </c>
      <c r="D99" s="9" t="s">
        <v>75</v>
      </c>
      <c r="E99" s="9" t="s">
        <v>133</v>
      </c>
      <c r="F99" s="9">
        <v>140886406</v>
      </c>
      <c r="G99" s="9" t="s">
        <v>371</v>
      </c>
      <c r="H99" s="27"/>
      <c r="I99" s="6">
        <v>10</v>
      </c>
      <c r="J99" s="6">
        <v>10</v>
      </c>
      <c r="K99" s="9">
        <v>9</v>
      </c>
      <c r="L99" s="7">
        <f t="shared" si="27"/>
        <v>22.5</v>
      </c>
      <c r="M99" s="8" t="str">
        <f>IF(J99=4,RANK(L99,$AA$19:$AA$403,0)+COUNTIF($AA$1:AA98,AA99),"")&amp;IF(J99=5,RANK(L99,$AB$19:$AB$403,0)+COUNTIF($AB$1:AB98,AB99),"")&amp;IF(J99=6,RANK(L99,$AC$19:$AC$403,0)+COUNTIF($AC$1:AC98,AC99),"")&amp;IF(J99=7,RANK(L99,$AD$19:$AD$403,0)+COUNTIF($AD$1:AD98,AD99),"")&amp;IF(J99=8,RANK(L99,$AE$19:$AE$403,0)+COUNTIF($AE$1:AE98,AE99),"")&amp;IF(J99=9,RANK(L99,$AF$19:$AF$403,0)+COUNTIF($AF$1:AF98,AF99),"")&amp;IF(J99=10,RANK(L99,$AG$19:$AG$403,0)+COUNTIF($AG$1:AG98,AG99),"")&amp;IF(J99=11,RANK(L99,$AH$19:$AH$403,0)+COUNTIF($AH$1:AH98,AH99),"")</f>
        <v>81</v>
      </c>
      <c r="N99" s="9" t="s">
        <v>365</v>
      </c>
      <c r="Z99" s="10" t="str">
        <f t="shared" si="16"/>
        <v/>
      </c>
      <c r="AA99" s="10" t="str">
        <f t="shared" si="17"/>
        <v/>
      </c>
      <c r="AB99" s="10" t="str">
        <f t="shared" si="18"/>
        <v/>
      </c>
      <c r="AC99" s="10" t="str">
        <f t="shared" si="19"/>
        <v/>
      </c>
      <c r="AD99" s="10" t="str">
        <f t="shared" si="20"/>
        <v/>
      </c>
      <c r="AE99" s="10" t="str">
        <f t="shared" si="21"/>
        <v/>
      </c>
      <c r="AF99" s="10" t="str">
        <f t="shared" si="22"/>
        <v/>
      </c>
      <c r="AG99" s="10">
        <f t="shared" si="23"/>
        <v>22.5</v>
      </c>
      <c r="AH99" s="10" t="str">
        <f t="shared" si="24"/>
        <v/>
      </c>
      <c r="AI99" s="13" t="str">
        <f t="shared" si="25"/>
        <v>79</v>
      </c>
      <c r="AJ99" s="11">
        <f t="shared" si="26"/>
        <v>79</v>
      </c>
    </row>
    <row r="100" spans="1:36" x14ac:dyDescent="0.25">
      <c r="A100" s="1">
        <v>82</v>
      </c>
      <c r="B100" s="4">
        <v>48</v>
      </c>
      <c r="C100" s="9" t="s">
        <v>900</v>
      </c>
      <c r="D100" s="9" t="s">
        <v>200</v>
      </c>
      <c r="E100" s="9" t="s">
        <v>305</v>
      </c>
      <c r="F100" s="9">
        <v>2137190672</v>
      </c>
      <c r="G100" s="9" t="s">
        <v>371</v>
      </c>
      <c r="H100" s="27"/>
      <c r="I100" s="6">
        <v>10</v>
      </c>
      <c r="J100" s="6">
        <v>10</v>
      </c>
      <c r="K100" s="9">
        <v>8</v>
      </c>
      <c r="L100" s="7">
        <f t="shared" si="27"/>
        <v>20</v>
      </c>
      <c r="M100" s="8" t="str">
        <f>IF(J100=4,RANK(L100,$AA$19:$AA$403,0)+COUNTIF($AA$1:AA99,AA100),"")&amp;IF(J100=5,RANK(L100,$AB$19:$AB$403,0)+COUNTIF($AB$1:AB99,AB100),"")&amp;IF(J100=6,RANK(L100,$AC$19:$AC$403,0)+COUNTIF($AC$1:AC99,AC100),"")&amp;IF(J100=7,RANK(L100,$AD$19:$AD$403,0)+COUNTIF($AD$1:AD99,AD100),"")&amp;IF(J100=8,RANK(L100,$AE$19:$AE$403,0)+COUNTIF($AE$1:AE99,AE100),"")&amp;IF(J100=9,RANK(L100,$AF$19:$AF$403,0)+COUNTIF($AF$1:AF99,AF100),"")&amp;IF(J100=10,RANK(L100,$AG$19:$AG$403,0)+COUNTIF($AG$1:AG99,AG100),"")&amp;IF(J100=11,RANK(L100,$AH$19:$AH$403,0)+COUNTIF($AH$1:AH99,AH100),"")</f>
        <v>82</v>
      </c>
      <c r="N100" s="9" t="s">
        <v>365</v>
      </c>
      <c r="Z100" s="10" t="str">
        <f t="shared" si="16"/>
        <v/>
      </c>
      <c r="AA100" s="10" t="str">
        <f t="shared" si="17"/>
        <v/>
      </c>
      <c r="AB100" s="10" t="str">
        <f t="shared" si="18"/>
        <v/>
      </c>
      <c r="AC100" s="10" t="str">
        <f t="shared" si="19"/>
        <v/>
      </c>
      <c r="AD100" s="10" t="str">
        <f t="shared" si="20"/>
        <v/>
      </c>
      <c r="AE100" s="10" t="str">
        <f t="shared" si="21"/>
        <v/>
      </c>
      <c r="AF100" s="10" t="str">
        <f t="shared" si="22"/>
        <v/>
      </c>
      <c r="AG100" s="10">
        <f t="shared" si="23"/>
        <v>20</v>
      </c>
      <c r="AH100" s="10" t="str">
        <f t="shared" si="24"/>
        <v/>
      </c>
      <c r="AI100" s="13" t="str">
        <f t="shared" si="25"/>
        <v>82</v>
      </c>
      <c r="AJ100" s="11">
        <f t="shared" si="26"/>
        <v>82</v>
      </c>
    </row>
    <row r="101" spans="1:36" x14ac:dyDescent="0.25">
      <c r="A101" s="1">
        <v>83</v>
      </c>
      <c r="B101" s="4">
        <v>48</v>
      </c>
      <c r="C101" s="9" t="s">
        <v>901</v>
      </c>
      <c r="D101" s="9" t="s">
        <v>113</v>
      </c>
      <c r="E101" s="9" t="s">
        <v>76</v>
      </c>
      <c r="F101" s="9">
        <v>4162672114</v>
      </c>
      <c r="G101" s="9" t="s">
        <v>371</v>
      </c>
      <c r="H101" s="27"/>
      <c r="I101" s="6">
        <v>10</v>
      </c>
      <c r="J101" s="6">
        <v>10</v>
      </c>
      <c r="K101" s="9">
        <v>8</v>
      </c>
      <c r="L101" s="7">
        <f t="shared" si="27"/>
        <v>20</v>
      </c>
      <c r="M101" s="8" t="str">
        <f>IF(J101=4,RANK(L101,$AA$19:$AA$403,0)+COUNTIF($AA$1:AA100,AA101),"")&amp;IF(J101=5,RANK(L101,$AB$19:$AB$403,0)+COUNTIF($AB$1:AB100,AB101),"")&amp;IF(J101=6,RANK(L101,$AC$19:$AC$403,0)+COUNTIF($AC$1:AC100,AC101),"")&amp;IF(J101=7,RANK(L101,$AD$19:$AD$403,0)+COUNTIF($AD$1:AD100,AD101),"")&amp;IF(J101=8,RANK(L101,$AE$19:$AE$403,0)+COUNTIF($AE$1:AE100,AE101),"")&amp;IF(J101=9,RANK(L101,$AF$19:$AF$403,0)+COUNTIF($AF$1:AF100,AF101),"")&amp;IF(J101=10,RANK(L101,$AG$19:$AG$403,0)+COUNTIF($AG$1:AG100,AG101),"")&amp;IF(J101=11,RANK(L101,$AH$19:$AH$403,0)+COUNTIF($AH$1:AH100,AH101),"")</f>
        <v>83</v>
      </c>
      <c r="N101" s="9" t="s">
        <v>365</v>
      </c>
      <c r="Z101" s="10" t="str">
        <f t="shared" si="16"/>
        <v/>
      </c>
      <c r="AA101" s="10" t="str">
        <f t="shared" si="17"/>
        <v/>
      </c>
      <c r="AB101" s="10" t="str">
        <f t="shared" si="18"/>
        <v/>
      </c>
      <c r="AC101" s="10" t="str">
        <f t="shared" si="19"/>
        <v/>
      </c>
      <c r="AD101" s="10" t="str">
        <f t="shared" si="20"/>
        <v/>
      </c>
      <c r="AE101" s="10" t="str">
        <f t="shared" si="21"/>
        <v/>
      </c>
      <c r="AF101" s="10" t="str">
        <f t="shared" si="22"/>
        <v/>
      </c>
      <c r="AG101" s="10">
        <f t="shared" si="23"/>
        <v>20</v>
      </c>
      <c r="AH101" s="10" t="str">
        <f t="shared" si="24"/>
        <v/>
      </c>
      <c r="AI101" s="13" t="str">
        <f t="shared" si="25"/>
        <v>82</v>
      </c>
      <c r="AJ101" s="11">
        <f t="shared" si="26"/>
        <v>82</v>
      </c>
    </row>
    <row r="102" spans="1:36" x14ac:dyDescent="0.25">
      <c r="A102" s="1">
        <v>84</v>
      </c>
      <c r="B102" s="4">
        <v>48</v>
      </c>
      <c r="C102" s="9" t="s">
        <v>902</v>
      </c>
      <c r="D102" s="9" t="s">
        <v>30</v>
      </c>
      <c r="E102" s="9" t="s">
        <v>253</v>
      </c>
      <c r="F102" s="9">
        <v>4229363370</v>
      </c>
      <c r="G102" s="9" t="s">
        <v>287</v>
      </c>
      <c r="H102" s="27"/>
      <c r="I102" s="6">
        <v>10</v>
      </c>
      <c r="J102" s="6">
        <v>10</v>
      </c>
      <c r="K102" s="27"/>
      <c r="L102" s="7">
        <f t="shared" si="27"/>
        <v>0</v>
      </c>
      <c r="M102" s="8" t="str">
        <f>IF(J102=4,RANK(L102,$AA$19:$AA$403,0)+COUNTIF($AA$1:AA101,AA102),"")&amp;IF(J102=5,RANK(L102,$AB$19:$AB$403,0)+COUNTIF($AB$1:AB101,AB102),"")&amp;IF(J102=6,RANK(L102,$AC$19:$AC$403,0)+COUNTIF($AC$1:AC101,AC102),"")&amp;IF(J102=7,RANK(L102,$AD$19:$AD$403,0)+COUNTIF($AD$1:AD101,AD102),"")&amp;IF(J102=8,RANK(L102,$AE$19:$AE$403,0)+COUNTIF($AE$1:AE101,AE102),"")&amp;IF(J102=9,RANK(L102,$AF$19:$AF$403,0)+COUNTIF($AF$1:AF101,AF102),"")&amp;IF(J102=10,RANK(L102,$AG$19:$AG$403,0)+COUNTIF($AG$1:AG101,AG102),"")&amp;IF(J102=11,RANK(L102,$AH$19:$AH$403,0)+COUNTIF($AH$1:AH101,AH102),"")</f>
        <v>84</v>
      </c>
      <c r="N102" s="9" t="s">
        <v>366</v>
      </c>
      <c r="Z102" s="10" t="str">
        <f t="shared" si="16"/>
        <v/>
      </c>
      <c r="AA102" s="10" t="str">
        <f t="shared" si="17"/>
        <v/>
      </c>
      <c r="AB102" s="10" t="str">
        <f t="shared" si="18"/>
        <v/>
      </c>
      <c r="AC102" s="10" t="str">
        <f t="shared" si="19"/>
        <v/>
      </c>
      <c r="AD102" s="10" t="str">
        <f t="shared" si="20"/>
        <v/>
      </c>
      <c r="AE102" s="10" t="str">
        <f t="shared" si="21"/>
        <v/>
      </c>
      <c r="AF102" s="10" t="str">
        <f t="shared" si="22"/>
        <v/>
      </c>
      <c r="AG102" s="10">
        <f t="shared" si="23"/>
        <v>0</v>
      </c>
      <c r="AH102" s="10" t="str">
        <f t="shared" si="24"/>
        <v/>
      </c>
      <c r="AI102" s="13" t="str">
        <f t="shared" si="25"/>
        <v>84</v>
      </c>
      <c r="AJ102" s="11">
        <f t="shared" si="26"/>
        <v>84</v>
      </c>
    </row>
    <row r="103" spans="1:36" x14ac:dyDescent="0.25">
      <c r="A103" s="1">
        <v>85</v>
      </c>
      <c r="B103" s="4">
        <v>48</v>
      </c>
      <c r="C103" s="9" t="s">
        <v>903</v>
      </c>
      <c r="D103" s="9" t="s">
        <v>97</v>
      </c>
      <c r="E103" s="9" t="s">
        <v>31</v>
      </c>
      <c r="F103" s="9">
        <v>2192017943</v>
      </c>
      <c r="G103" s="9" t="s">
        <v>287</v>
      </c>
      <c r="H103" s="27"/>
      <c r="I103" s="6">
        <v>10</v>
      </c>
      <c r="J103" s="6">
        <v>10</v>
      </c>
      <c r="K103" s="27"/>
      <c r="L103" s="7">
        <f t="shared" si="27"/>
        <v>0</v>
      </c>
      <c r="M103" s="8" t="str">
        <f>IF(J103=4,RANK(L103,$AA$19:$AA$403,0)+COUNTIF($AA$1:AA102,AA103),"")&amp;IF(J103=5,RANK(L103,$AB$19:$AB$403,0)+COUNTIF($AB$1:AB102,AB103),"")&amp;IF(J103=6,RANK(L103,$AC$19:$AC$403,0)+COUNTIF($AC$1:AC102,AC103),"")&amp;IF(J103=7,RANK(L103,$AD$19:$AD$403,0)+COUNTIF($AD$1:AD102,AD103),"")&amp;IF(J103=8,RANK(L103,$AE$19:$AE$403,0)+COUNTIF($AE$1:AE102,AE103),"")&amp;IF(J103=9,RANK(L103,$AF$19:$AF$403,0)+COUNTIF($AF$1:AF102,AF103),"")&amp;IF(J103=10,RANK(L103,$AG$19:$AG$403,0)+COUNTIF($AG$1:AG102,AG103),"")&amp;IF(J103=11,RANK(L103,$AH$19:$AH$403,0)+COUNTIF($AH$1:AH102,AH103),"")</f>
        <v>85</v>
      </c>
      <c r="N103" s="9" t="s">
        <v>366</v>
      </c>
      <c r="Z103" s="10" t="str">
        <f t="shared" si="16"/>
        <v/>
      </c>
      <c r="AA103" s="10" t="str">
        <f t="shared" si="17"/>
        <v/>
      </c>
      <c r="AB103" s="10" t="str">
        <f t="shared" si="18"/>
        <v/>
      </c>
      <c r="AC103" s="10" t="str">
        <f t="shared" si="19"/>
        <v/>
      </c>
      <c r="AD103" s="10" t="str">
        <f t="shared" si="20"/>
        <v/>
      </c>
      <c r="AE103" s="10" t="str">
        <f t="shared" si="21"/>
        <v/>
      </c>
      <c r="AF103" s="10" t="str">
        <f t="shared" si="22"/>
        <v/>
      </c>
      <c r="AG103" s="10">
        <f t="shared" si="23"/>
        <v>0</v>
      </c>
      <c r="AH103" s="10" t="str">
        <f t="shared" si="24"/>
        <v/>
      </c>
      <c r="AI103" s="13" t="str">
        <f t="shared" si="25"/>
        <v>84</v>
      </c>
      <c r="AJ103" s="11">
        <f t="shared" si="26"/>
        <v>84</v>
      </c>
    </row>
    <row r="104" spans="1:36" x14ac:dyDescent="0.25">
      <c r="A104" s="1">
        <v>86</v>
      </c>
      <c r="B104" s="4">
        <v>48</v>
      </c>
      <c r="C104" s="9" t="s">
        <v>904</v>
      </c>
      <c r="D104" s="9" t="s">
        <v>39</v>
      </c>
      <c r="E104" s="9" t="s">
        <v>753</v>
      </c>
      <c r="F104" s="9">
        <v>2333197884</v>
      </c>
      <c r="G104" s="9" t="s">
        <v>287</v>
      </c>
      <c r="H104" s="27"/>
      <c r="I104" s="6">
        <v>10</v>
      </c>
      <c r="J104" s="6">
        <v>10</v>
      </c>
      <c r="K104" s="27"/>
      <c r="L104" s="7">
        <f t="shared" si="27"/>
        <v>0</v>
      </c>
      <c r="M104" s="8" t="str">
        <f>IF(J104=4,RANK(L104,$AA$19:$AA$403,0)+COUNTIF($AA$1:AA103,AA104),"")&amp;IF(J104=5,RANK(L104,$AB$19:$AB$403,0)+COUNTIF($AB$1:AB103,AB104),"")&amp;IF(J104=6,RANK(L104,$AC$19:$AC$403,0)+COUNTIF($AC$1:AC103,AC104),"")&amp;IF(J104=7,RANK(L104,$AD$19:$AD$403,0)+COUNTIF($AD$1:AD103,AD104),"")&amp;IF(J104=8,RANK(L104,$AE$19:$AE$403,0)+COUNTIF($AE$1:AE103,AE104),"")&amp;IF(J104=9,RANK(L104,$AF$19:$AF$403,0)+COUNTIF($AF$1:AF103,AF104),"")&amp;IF(J104=10,RANK(L104,$AG$19:$AG$403,0)+COUNTIF($AG$1:AG103,AG104),"")&amp;IF(J104=11,RANK(L104,$AH$19:$AH$403,0)+COUNTIF($AH$1:AH103,AH104),"")</f>
        <v>86</v>
      </c>
      <c r="N104" s="9" t="s">
        <v>366</v>
      </c>
      <c r="Z104" s="10" t="str">
        <f t="shared" si="16"/>
        <v/>
      </c>
      <c r="AA104" s="10" t="str">
        <f t="shared" si="17"/>
        <v/>
      </c>
      <c r="AB104" s="10" t="str">
        <f t="shared" si="18"/>
        <v/>
      </c>
      <c r="AC104" s="10" t="str">
        <f t="shared" si="19"/>
        <v/>
      </c>
      <c r="AD104" s="10" t="str">
        <f t="shared" si="20"/>
        <v/>
      </c>
      <c r="AE104" s="10" t="str">
        <f t="shared" si="21"/>
        <v/>
      </c>
      <c r="AF104" s="10" t="str">
        <f t="shared" si="22"/>
        <v/>
      </c>
      <c r="AG104" s="10">
        <f t="shared" si="23"/>
        <v>0</v>
      </c>
      <c r="AH104" s="10" t="str">
        <f t="shared" si="24"/>
        <v/>
      </c>
      <c r="AI104" s="13" t="str">
        <f t="shared" si="25"/>
        <v>84</v>
      </c>
      <c r="AJ104" s="11">
        <f t="shared" si="26"/>
        <v>84</v>
      </c>
    </row>
    <row r="105" spans="1:36" x14ac:dyDescent="0.25">
      <c r="A105" s="1">
        <v>87</v>
      </c>
      <c r="B105" s="4">
        <v>48</v>
      </c>
      <c r="C105" s="9" t="s">
        <v>330</v>
      </c>
      <c r="D105" s="9" t="s">
        <v>274</v>
      </c>
      <c r="E105" s="9" t="s">
        <v>69</v>
      </c>
      <c r="F105" s="9">
        <v>303601542</v>
      </c>
      <c r="G105" s="9" t="s">
        <v>287</v>
      </c>
      <c r="H105" s="27"/>
      <c r="I105" s="6">
        <v>10</v>
      </c>
      <c r="J105" s="6">
        <v>10</v>
      </c>
      <c r="K105" s="27"/>
      <c r="L105" s="7">
        <f t="shared" si="27"/>
        <v>0</v>
      </c>
      <c r="M105" s="8" t="str">
        <f>IF(J105=4,RANK(L105,$AA$19:$AA$403,0)+COUNTIF($AA$1:AA104,AA105),"")&amp;IF(J105=5,RANK(L105,$AB$19:$AB$403,0)+COUNTIF($AB$1:AB104,AB105),"")&amp;IF(J105=6,RANK(L105,$AC$19:$AC$403,0)+COUNTIF($AC$1:AC104,AC105),"")&amp;IF(J105=7,RANK(L105,$AD$19:$AD$403,0)+COUNTIF($AD$1:AD104,AD105),"")&amp;IF(J105=8,RANK(L105,$AE$19:$AE$403,0)+COUNTIF($AE$1:AE104,AE105),"")&amp;IF(J105=9,RANK(L105,$AF$19:$AF$403,0)+COUNTIF($AF$1:AF104,AF105),"")&amp;IF(J105=10,RANK(L105,$AG$19:$AG$403,0)+COUNTIF($AG$1:AG104,AG105),"")&amp;IF(J105=11,RANK(L105,$AH$19:$AH$403,0)+COUNTIF($AH$1:AH104,AH105),"")</f>
        <v>87</v>
      </c>
      <c r="N105" s="9" t="s">
        <v>366</v>
      </c>
      <c r="Z105" s="10" t="str">
        <f t="shared" si="16"/>
        <v/>
      </c>
      <c r="AA105" s="10" t="str">
        <f t="shared" si="17"/>
        <v/>
      </c>
      <c r="AB105" s="10" t="str">
        <f t="shared" si="18"/>
        <v/>
      </c>
      <c r="AC105" s="10" t="str">
        <f t="shared" si="19"/>
        <v/>
      </c>
      <c r="AD105" s="10" t="str">
        <f t="shared" si="20"/>
        <v/>
      </c>
      <c r="AE105" s="10" t="str">
        <f t="shared" si="21"/>
        <v/>
      </c>
      <c r="AF105" s="10" t="str">
        <f t="shared" si="22"/>
        <v/>
      </c>
      <c r="AG105" s="10">
        <f t="shared" si="23"/>
        <v>0</v>
      </c>
      <c r="AH105" s="10" t="str">
        <f t="shared" si="24"/>
        <v/>
      </c>
      <c r="AI105" s="13" t="str">
        <f t="shared" si="25"/>
        <v>84</v>
      </c>
      <c r="AJ105" s="11">
        <f t="shared" si="26"/>
        <v>84</v>
      </c>
    </row>
    <row r="106" spans="1:36" x14ac:dyDescent="0.25">
      <c r="A106" s="1">
        <v>88</v>
      </c>
      <c r="B106" s="4">
        <v>48</v>
      </c>
      <c r="C106" s="9" t="s">
        <v>905</v>
      </c>
      <c r="D106" s="9" t="s">
        <v>66</v>
      </c>
      <c r="E106" s="9" t="s">
        <v>124</v>
      </c>
      <c r="F106" s="9">
        <v>1696573200</v>
      </c>
      <c r="G106" s="9" t="s">
        <v>287</v>
      </c>
      <c r="H106" s="27"/>
      <c r="I106" s="6">
        <v>10</v>
      </c>
      <c r="J106" s="6">
        <v>10</v>
      </c>
      <c r="K106" s="27"/>
      <c r="L106" s="7">
        <f t="shared" si="27"/>
        <v>0</v>
      </c>
      <c r="M106" s="8" t="str">
        <f>IF(J106=4,RANK(L106,$AA$19:$AA$403,0)+COUNTIF($AA$1:AA105,AA106),"")&amp;IF(J106=5,RANK(L106,$AB$19:$AB$403,0)+COUNTIF($AB$1:AB105,AB106),"")&amp;IF(J106=6,RANK(L106,$AC$19:$AC$403,0)+COUNTIF($AC$1:AC105,AC106),"")&amp;IF(J106=7,RANK(L106,$AD$19:$AD$403,0)+COUNTIF($AD$1:AD105,AD106),"")&amp;IF(J106=8,RANK(L106,$AE$19:$AE$403,0)+COUNTIF($AE$1:AE105,AE106),"")&amp;IF(J106=9,RANK(L106,$AF$19:$AF$403,0)+COUNTIF($AF$1:AF105,AF106),"")&amp;IF(J106=10,RANK(L106,$AG$19:$AG$403,0)+COUNTIF($AG$1:AG105,AG106),"")&amp;IF(J106=11,RANK(L106,$AH$19:$AH$403,0)+COUNTIF($AH$1:AH105,AH106),"")</f>
        <v>88</v>
      </c>
      <c r="N106" s="9" t="s">
        <v>366</v>
      </c>
      <c r="Z106" s="10" t="str">
        <f t="shared" si="16"/>
        <v/>
      </c>
      <c r="AA106" s="10" t="str">
        <f t="shared" si="17"/>
        <v/>
      </c>
      <c r="AB106" s="10" t="str">
        <f t="shared" si="18"/>
        <v/>
      </c>
      <c r="AC106" s="10" t="str">
        <f t="shared" si="19"/>
        <v/>
      </c>
      <c r="AD106" s="10" t="str">
        <f t="shared" si="20"/>
        <v/>
      </c>
      <c r="AE106" s="10" t="str">
        <f t="shared" si="21"/>
        <v/>
      </c>
      <c r="AF106" s="10" t="str">
        <f t="shared" si="22"/>
        <v/>
      </c>
      <c r="AG106" s="10">
        <f t="shared" si="23"/>
        <v>0</v>
      </c>
      <c r="AH106" s="10" t="str">
        <f t="shared" si="24"/>
        <v/>
      </c>
      <c r="AI106" s="13" t="str">
        <f t="shared" si="25"/>
        <v>84</v>
      </c>
      <c r="AJ106" s="11">
        <f t="shared" si="26"/>
        <v>84</v>
      </c>
    </row>
    <row r="107" spans="1:36" x14ac:dyDescent="0.25">
      <c r="A107" s="1">
        <v>89</v>
      </c>
      <c r="B107" s="4">
        <v>48</v>
      </c>
      <c r="C107" s="9" t="s">
        <v>481</v>
      </c>
      <c r="D107" s="9" t="s">
        <v>154</v>
      </c>
      <c r="E107" s="9" t="s">
        <v>48</v>
      </c>
      <c r="F107" s="9">
        <v>2807124454</v>
      </c>
      <c r="G107" s="9" t="s">
        <v>287</v>
      </c>
      <c r="H107" s="27"/>
      <c r="I107" s="6">
        <v>10</v>
      </c>
      <c r="J107" s="6">
        <v>10</v>
      </c>
      <c r="K107" s="27"/>
      <c r="L107" s="7">
        <f t="shared" si="27"/>
        <v>0</v>
      </c>
      <c r="M107" s="8" t="str">
        <f>IF(J107=4,RANK(L107,$AA$19:$AA$403,0)+COUNTIF($AA$1:AA106,AA107),"")&amp;IF(J107=5,RANK(L107,$AB$19:$AB$403,0)+COUNTIF($AB$1:AB106,AB107),"")&amp;IF(J107=6,RANK(L107,$AC$19:$AC$403,0)+COUNTIF($AC$1:AC106,AC107),"")&amp;IF(J107=7,RANK(L107,$AD$19:$AD$403,0)+COUNTIF($AD$1:AD106,AD107),"")&amp;IF(J107=8,RANK(L107,$AE$19:$AE$403,0)+COUNTIF($AE$1:AE106,AE107),"")&amp;IF(J107=9,RANK(L107,$AF$19:$AF$403,0)+COUNTIF($AF$1:AF106,AF107),"")&amp;IF(J107=10,RANK(L107,$AG$19:$AG$403,0)+COUNTIF($AG$1:AG106,AG107),"")&amp;IF(J107=11,RANK(L107,$AH$19:$AH$403,0)+COUNTIF($AH$1:AH106,AH107),"")</f>
        <v>89</v>
      </c>
      <c r="N107" s="9" t="s">
        <v>366</v>
      </c>
      <c r="Z107" s="10" t="str">
        <f t="shared" si="16"/>
        <v/>
      </c>
      <c r="AA107" s="10" t="str">
        <f t="shared" si="17"/>
        <v/>
      </c>
      <c r="AB107" s="10" t="str">
        <f t="shared" si="18"/>
        <v/>
      </c>
      <c r="AC107" s="10" t="str">
        <f t="shared" si="19"/>
        <v/>
      </c>
      <c r="AD107" s="10" t="str">
        <f t="shared" si="20"/>
        <v/>
      </c>
      <c r="AE107" s="10" t="str">
        <f t="shared" si="21"/>
        <v/>
      </c>
      <c r="AF107" s="10" t="str">
        <f t="shared" si="22"/>
        <v/>
      </c>
      <c r="AG107" s="10">
        <f t="shared" si="23"/>
        <v>0</v>
      </c>
      <c r="AH107" s="10" t="str">
        <f t="shared" si="24"/>
        <v/>
      </c>
      <c r="AI107" s="13" t="str">
        <f t="shared" si="25"/>
        <v>84</v>
      </c>
      <c r="AJ107" s="11">
        <f t="shared" si="26"/>
        <v>84</v>
      </c>
    </row>
    <row r="108" spans="1:36" x14ac:dyDescent="0.25">
      <c r="A108" s="1">
        <v>90</v>
      </c>
      <c r="B108" s="4">
        <v>48</v>
      </c>
      <c r="C108" s="9" t="s">
        <v>437</v>
      </c>
      <c r="D108" s="9" t="s">
        <v>225</v>
      </c>
      <c r="E108" s="9" t="s">
        <v>133</v>
      </c>
      <c r="F108" s="9">
        <v>1045954652</v>
      </c>
      <c r="G108" s="9" t="s">
        <v>287</v>
      </c>
      <c r="H108" s="27"/>
      <c r="I108" s="6">
        <v>10</v>
      </c>
      <c r="J108" s="6">
        <v>10</v>
      </c>
      <c r="K108" s="27"/>
      <c r="L108" s="7">
        <f t="shared" si="27"/>
        <v>0</v>
      </c>
      <c r="M108" s="8" t="str">
        <f>IF(J108=4,RANK(L108,$AA$19:$AA$403,0)+COUNTIF($AA$1:AA107,AA108),"")&amp;IF(J108=5,RANK(L108,$AB$19:$AB$403,0)+COUNTIF($AB$1:AB107,AB108),"")&amp;IF(J108=6,RANK(L108,$AC$19:$AC$403,0)+COUNTIF($AC$1:AC107,AC108),"")&amp;IF(J108=7,RANK(L108,$AD$19:$AD$403,0)+COUNTIF($AD$1:AD107,AD108),"")&amp;IF(J108=8,RANK(L108,$AE$19:$AE$403,0)+COUNTIF($AE$1:AE107,AE108),"")&amp;IF(J108=9,RANK(L108,$AF$19:$AF$403,0)+COUNTIF($AF$1:AF107,AF108),"")&amp;IF(J108=10,RANK(L108,$AG$19:$AG$403,0)+COUNTIF($AG$1:AG107,AG108),"")&amp;IF(J108=11,RANK(L108,$AH$19:$AH$403,0)+COUNTIF($AH$1:AH107,AH108),"")</f>
        <v>90</v>
      </c>
      <c r="N108" s="9" t="s">
        <v>366</v>
      </c>
      <c r="Z108" s="10" t="str">
        <f t="shared" si="16"/>
        <v/>
      </c>
      <c r="AA108" s="10" t="str">
        <f t="shared" si="17"/>
        <v/>
      </c>
      <c r="AB108" s="10" t="str">
        <f t="shared" si="18"/>
        <v/>
      </c>
      <c r="AC108" s="10" t="str">
        <f t="shared" si="19"/>
        <v/>
      </c>
      <c r="AD108" s="10" t="str">
        <f t="shared" si="20"/>
        <v/>
      </c>
      <c r="AE108" s="10" t="str">
        <f t="shared" si="21"/>
        <v/>
      </c>
      <c r="AF108" s="10" t="str">
        <f t="shared" si="22"/>
        <v/>
      </c>
      <c r="AG108" s="10">
        <f t="shared" si="23"/>
        <v>0</v>
      </c>
      <c r="AH108" s="10" t="str">
        <f t="shared" si="24"/>
        <v/>
      </c>
      <c r="AI108" s="13" t="str">
        <f t="shared" si="25"/>
        <v>84</v>
      </c>
      <c r="AJ108" s="11">
        <f t="shared" si="26"/>
        <v>84</v>
      </c>
    </row>
    <row r="109" spans="1:36" x14ac:dyDescent="0.25">
      <c r="A109" s="1">
        <v>91</v>
      </c>
      <c r="B109" s="4">
        <v>48</v>
      </c>
      <c r="C109" s="9" t="s">
        <v>653</v>
      </c>
      <c r="D109" s="9" t="s">
        <v>99</v>
      </c>
      <c r="E109" s="9" t="s">
        <v>93</v>
      </c>
      <c r="F109" s="9">
        <v>4120951425</v>
      </c>
      <c r="G109" s="9" t="s">
        <v>287</v>
      </c>
      <c r="H109" s="27"/>
      <c r="I109" s="6">
        <v>10</v>
      </c>
      <c r="J109" s="6">
        <v>10</v>
      </c>
      <c r="K109" s="27"/>
      <c r="L109" s="7">
        <f t="shared" si="27"/>
        <v>0</v>
      </c>
      <c r="M109" s="8" t="str">
        <f>IF(J109=4,RANK(L109,$AA$19:$AA$403,0)+COUNTIF($AA$1:AA108,AA109),"")&amp;IF(J109=5,RANK(L109,$AB$19:$AB$403,0)+COUNTIF($AB$1:AB108,AB109),"")&amp;IF(J109=6,RANK(L109,$AC$19:$AC$403,0)+COUNTIF($AC$1:AC108,AC109),"")&amp;IF(J109=7,RANK(L109,$AD$19:$AD$403,0)+COUNTIF($AD$1:AD108,AD109),"")&amp;IF(J109=8,RANK(L109,$AE$19:$AE$403,0)+COUNTIF($AE$1:AE108,AE109),"")&amp;IF(J109=9,RANK(L109,$AF$19:$AF$403,0)+COUNTIF($AF$1:AF108,AF109),"")&amp;IF(J109=10,RANK(L109,$AG$19:$AG$403,0)+COUNTIF($AG$1:AG108,AG109),"")&amp;IF(J109=11,RANK(L109,$AH$19:$AH$403,0)+COUNTIF($AH$1:AH108,AH109),"")</f>
        <v>91</v>
      </c>
      <c r="N109" s="9" t="s">
        <v>366</v>
      </c>
      <c r="Z109" s="10" t="str">
        <f t="shared" si="16"/>
        <v/>
      </c>
      <c r="AA109" s="10" t="str">
        <f t="shared" si="17"/>
        <v/>
      </c>
      <c r="AB109" s="10" t="str">
        <f t="shared" si="18"/>
        <v/>
      </c>
      <c r="AC109" s="10" t="str">
        <f t="shared" si="19"/>
        <v/>
      </c>
      <c r="AD109" s="10" t="str">
        <f t="shared" si="20"/>
        <v/>
      </c>
      <c r="AE109" s="10" t="str">
        <f t="shared" si="21"/>
        <v/>
      </c>
      <c r="AF109" s="10" t="str">
        <f t="shared" si="22"/>
        <v/>
      </c>
      <c r="AG109" s="10">
        <f t="shared" si="23"/>
        <v>0</v>
      </c>
      <c r="AH109" s="10" t="str">
        <f t="shared" si="24"/>
        <v/>
      </c>
      <c r="AI109" s="13" t="str">
        <f t="shared" si="25"/>
        <v>84</v>
      </c>
      <c r="AJ109" s="11">
        <f t="shared" si="26"/>
        <v>84</v>
      </c>
    </row>
    <row r="110" spans="1:36" x14ac:dyDescent="0.25">
      <c r="A110" s="1">
        <v>92</v>
      </c>
      <c r="B110" s="4">
        <v>48</v>
      </c>
      <c r="C110" s="9" t="s">
        <v>906</v>
      </c>
      <c r="D110" s="9" t="s">
        <v>115</v>
      </c>
      <c r="E110" s="9" t="s">
        <v>76</v>
      </c>
      <c r="F110" s="9">
        <v>1230975178</v>
      </c>
      <c r="G110" s="9" t="s">
        <v>287</v>
      </c>
      <c r="H110" s="27"/>
      <c r="I110" s="6">
        <v>10</v>
      </c>
      <c r="J110" s="6">
        <v>10</v>
      </c>
      <c r="K110" s="27"/>
      <c r="L110" s="7">
        <f t="shared" si="27"/>
        <v>0</v>
      </c>
      <c r="M110" s="8" t="str">
        <f>IF(J110=4,RANK(L110,$AA$19:$AA$403,0)+COUNTIF($AA$1:AA109,AA110),"")&amp;IF(J110=5,RANK(L110,$AB$19:$AB$403,0)+COUNTIF($AB$1:AB109,AB110),"")&amp;IF(J110=6,RANK(L110,$AC$19:$AC$403,0)+COUNTIF($AC$1:AC109,AC110),"")&amp;IF(J110=7,RANK(L110,$AD$19:$AD$403,0)+COUNTIF($AD$1:AD109,AD110),"")&amp;IF(J110=8,RANK(L110,$AE$19:$AE$403,0)+COUNTIF($AE$1:AE109,AE110),"")&amp;IF(J110=9,RANK(L110,$AF$19:$AF$403,0)+COUNTIF($AF$1:AF109,AF110),"")&amp;IF(J110=10,RANK(L110,$AG$19:$AG$403,0)+COUNTIF($AG$1:AG109,AG110),"")&amp;IF(J110=11,RANK(L110,$AH$19:$AH$403,0)+COUNTIF($AH$1:AH109,AH110),"")</f>
        <v>92</v>
      </c>
      <c r="N110" s="9" t="s">
        <v>366</v>
      </c>
      <c r="Z110" s="10" t="str">
        <f t="shared" si="16"/>
        <v/>
      </c>
      <c r="AA110" s="10" t="str">
        <f t="shared" si="17"/>
        <v/>
      </c>
      <c r="AB110" s="10" t="str">
        <f t="shared" si="18"/>
        <v/>
      </c>
      <c r="AC110" s="10" t="str">
        <f t="shared" si="19"/>
        <v/>
      </c>
      <c r="AD110" s="10" t="str">
        <f t="shared" si="20"/>
        <v/>
      </c>
      <c r="AE110" s="10" t="str">
        <f t="shared" si="21"/>
        <v/>
      </c>
      <c r="AF110" s="10" t="str">
        <f t="shared" si="22"/>
        <v/>
      </c>
      <c r="AG110" s="10">
        <f t="shared" si="23"/>
        <v>0</v>
      </c>
      <c r="AH110" s="10" t="str">
        <f t="shared" si="24"/>
        <v/>
      </c>
      <c r="AI110" s="13" t="str">
        <f t="shared" si="25"/>
        <v>84</v>
      </c>
      <c r="AJ110" s="11">
        <f t="shared" si="26"/>
        <v>84</v>
      </c>
    </row>
  </sheetData>
  <mergeCells count="6">
    <mergeCell ref="A16:B16"/>
    <mergeCell ref="A6:B7"/>
    <mergeCell ref="C6:G6"/>
    <mergeCell ref="H6:H7"/>
    <mergeCell ref="I6:J6"/>
    <mergeCell ref="I7:J7"/>
  </mergeCells>
  <conditionalFormatting sqref="L19:L110">
    <cfRule type="cellIs" dxfId="2"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10"/>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92</v>
      </c>
      <c r="D15" s="17">
        <f>COUNTIF($Z$19:$Z$928,12)</f>
        <v>5</v>
      </c>
      <c r="E15" s="17">
        <f>COUNTIF($Z$19:$Z$928,111)</f>
        <v>30</v>
      </c>
      <c r="F15" s="17">
        <f t="shared" si="2"/>
        <v>35</v>
      </c>
      <c r="G15" s="15">
        <f t="shared" si="0"/>
        <v>57</v>
      </c>
      <c r="H15" s="21">
        <v>40</v>
      </c>
      <c r="I15" s="22"/>
      <c r="J15" s="19">
        <f t="shared" si="1"/>
        <v>41</v>
      </c>
      <c r="Z15" s="10"/>
      <c r="AA15" s="10"/>
      <c r="AB15" s="10"/>
      <c r="AC15" s="10"/>
      <c r="AD15" s="10"/>
      <c r="AE15" s="10"/>
      <c r="AF15" s="10"/>
      <c r="AG15" s="10"/>
      <c r="AH15" s="11"/>
      <c r="AI15" s="11">
        <f t="shared" si="3"/>
        <v>0</v>
      </c>
      <c r="AJ15" s="11">
        <f t="shared" si="3"/>
        <v>41</v>
      </c>
    </row>
    <row r="16" spans="1:36" x14ac:dyDescent="0.25">
      <c r="A16" s="29" t="s">
        <v>24</v>
      </c>
      <c r="B16" s="30"/>
      <c r="C16" s="17">
        <f>SUM(C8:C15)</f>
        <v>92</v>
      </c>
      <c r="D16" s="17">
        <f>COUNTIF($N$19:$N$22,"победитель")</f>
        <v>3</v>
      </c>
      <c r="E16" s="17">
        <f>COUNTIF($N$19:$N$22,"призер")</f>
        <v>1</v>
      </c>
      <c r="F16" s="17">
        <f t="shared" si="2"/>
        <v>4</v>
      </c>
      <c r="G16" s="23">
        <f>SUM(G8:G15)</f>
        <v>57</v>
      </c>
      <c r="H16" s="24"/>
      <c r="I16" s="25"/>
      <c r="J16" s="26">
        <f>SUM(J8:J15)</f>
        <v>41</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907</v>
      </c>
      <c r="D19" s="9" t="s">
        <v>54</v>
      </c>
      <c r="E19" s="9" t="s">
        <v>31</v>
      </c>
      <c r="F19" s="9">
        <v>102345834</v>
      </c>
      <c r="G19" s="9" t="s">
        <v>28</v>
      </c>
      <c r="H19" s="5"/>
      <c r="I19" s="6">
        <v>11</v>
      </c>
      <c r="J19" s="6">
        <v>11</v>
      </c>
      <c r="K19" s="9">
        <v>40</v>
      </c>
      <c r="L19" s="7">
        <f>K19*100/(IF(J19=$A$8,$H$8,IF(J19=$A$9,$H$9,IF(J19=$A$10,$H$10,IF(J19=$A$11,$H$11,IF(J19=$A$12,$H$12,IF(J19=$A$13,$H$13,IF(J19=$A$14,$H$14,$H$15))))))))</f>
        <v>100</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363</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100</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820</v>
      </c>
      <c r="D20" s="9" t="s">
        <v>161</v>
      </c>
      <c r="E20" s="9" t="s">
        <v>305</v>
      </c>
      <c r="F20" s="9">
        <v>2527506939</v>
      </c>
      <c r="G20" s="9" t="s">
        <v>28</v>
      </c>
      <c r="H20" s="27"/>
      <c r="I20" s="6">
        <v>11</v>
      </c>
      <c r="J20" s="6">
        <v>11</v>
      </c>
      <c r="K20" s="9">
        <v>38</v>
      </c>
      <c r="L20" s="7">
        <f>K20*100/(IF(J20=$A$8,$H$8,IF(J20=$A$9,$H$9,IF(J20=$A$10,$H$10,IF(J20=$A$11,$H$11,IF(J20=$A$12,$H$12,IF(J20=$A$13,$H$13,IF(J20=$A$14,$H$14,$H$15))))))))</f>
        <v>95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364</v>
      </c>
      <c r="Z20" s="10">
        <f t="shared" ref="Z20:Z83" si="4">IF(N20="победитель",1+J20,IF(N20="призер",100+J20,""))</f>
        <v>111</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t="str">
        <f t="shared" ref="AF20:AF83" si="10">IF(J20=9,L20,"")</f>
        <v/>
      </c>
      <c r="AG20" s="10" t="str">
        <f t="shared" ref="AG20:AG83" si="11">IF(J20=10,L20,"")</f>
        <v/>
      </c>
      <c r="AH20" s="10">
        <f t="shared" ref="AH20:AH83" si="12">IF(J20=11,L20,"")</f>
        <v>95</v>
      </c>
      <c r="AI20" s="13" t="str">
        <f t="shared" ref="AI20:AI83" si="13">IF(J20=4,RANK(L20,$AA$19:$AA$403,0),"")&amp;IF(J20=5,RANK(L20,$AB$19:$AB$403,0),"")&amp;IF(J20=6,RANK(L20,$AC$19:$AC$403,0),"")&amp;IF(J20=7,RANK(L20,$AD$19:$AD$403,0),"")&amp;IF(J20=8,RANK(L20,$AE$19:$AE$403,0),"")&amp;IF(J20=9,RANK(L20,$AF$19:$AF$403,0),"")&amp;IF(J20=10,RANK(L20,$AG$19:$AG$403,0),"")&amp;IF(J20=11,RANK(L20,$AH$19:$AH$403,0),"")</f>
        <v>2</v>
      </c>
      <c r="AJ20" s="11">
        <f t="shared" ref="AJ20:AJ83" si="14">AI20+1-1</f>
        <v>2</v>
      </c>
    </row>
    <row r="21" spans="1:36" x14ac:dyDescent="0.25">
      <c r="A21" s="1">
        <v>3</v>
      </c>
      <c r="B21" s="4">
        <v>48</v>
      </c>
      <c r="C21" s="9" t="s">
        <v>908</v>
      </c>
      <c r="D21" s="9" t="s">
        <v>909</v>
      </c>
      <c r="E21" s="9" t="s">
        <v>133</v>
      </c>
      <c r="F21" s="9">
        <v>1309636031</v>
      </c>
      <c r="G21" s="9" t="s">
        <v>32</v>
      </c>
      <c r="H21" s="27"/>
      <c r="I21" s="6">
        <v>11</v>
      </c>
      <c r="J21" s="6">
        <v>11</v>
      </c>
      <c r="K21" s="9">
        <v>38</v>
      </c>
      <c r="L21" s="7">
        <f t="shared" ref="L21:L84" si="15">K21*100/(IF(J21=$A$8,$H$8,IF(J21=$A$9,$H$9,IF(J21=$A$10,$H$10,IF(J21=$A$11,$H$11,IF(J21=$A$12,$H$12,IF(J21=$A$13,$H$13,IF(J21=$A$14,$H$14,$H$15))))))))</f>
        <v>95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363</v>
      </c>
      <c r="Z21" s="10">
        <f t="shared" si="4"/>
        <v>12</v>
      </c>
      <c r="AA21" s="10" t="str">
        <f t="shared" si="5"/>
        <v/>
      </c>
      <c r="AB21" s="10" t="str">
        <f t="shared" si="6"/>
        <v/>
      </c>
      <c r="AC21" s="10" t="str">
        <f t="shared" si="7"/>
        <v/>
      </c>
      <c r="AD21" s="10" t="str">
        <f t="shared" si="8"/>
        <v/>
      </c>
      <c r="AE21" s="10" t="str">
        <f t="shared" si="9"/>
        <v/>
      </c>
      <c r="AF21" s="10" t="str">
        <f t="shared" si="10"/>
        <v/>
      </c>
      <c r="AG21" s="10" t="str">
        <f t="shared" si="11"/>
        <v/>
      </c>
      <c r="AH21" s="10">
        <f t="shared" si="12"/>
        <v>95</v>
      </c>
      <c r="AI21" s="13" t="str">
        <f t="shared" si="13"/>
        <v>2</v>
      </c>
      <c r="AJ21" s="11">
        <f t="shared" si="14"/>
        <v>2</v>
      </c>
    </row>
    <row r="22" spans="1:36" x14ac:dyDescent="0.25">
      <c r="A22" s="1">
        <v>4</v>
      </c>
      <c r="B22" s="4">
        <v>48</v>
      </c>
      <c r="C22" s="9" t="s">
        <v>613</v>
      </c>
      <c r="D22" s="9" t="s">
        <v>39</v>
      </c>
      <c r="E22" s="9" t="s">
        <v>159</v>
      </c>
      <c r="F22" s="9">
        <v>2084116285</v>
      </c>
      <c r="G22" s="9" t="s">
        <v>32</v>
      </c>
      <c r="H22" s="27"/>
      <c r="I22" s="6">
        <v>11</v>
      </c>
      <c r="J22" s="6">
        <v>11</v>
      </c>
      <c r="K22" s="9">
        <v>38</v>
      </c>
      <c r="L22" s="7">
        <f t="shared" si="15"/>
        <v>95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363</v>
      </c>
      <c r="Z22" s="10">
        <f t="shared" si="4"/>
        <v>12</v>
      </c>
      <c r="AA22" s="10" t="str">
        <f t="shared" si="5"/>
        <v/>
      </c>
      <c r="AB22" s="10" t="str">
        <f t="shared" si="6"/>
        <v/>
      </c>
      <c r="AC22" s="10" t="str">
        <f t="shared" si="7"/>
        <v/>
      </c>
      <c r="AD22" s="10" t="str">
        <f t="shared" si="8"/>
        <v/>
      </c>
      <c r="AE22" s="10" t="str">
        <f t="shared" si="9"/>
        <v/>
      </c>
      <c r="AF22" s="10" t="str">
        <f t="shared" si="10"/>
        <v/>
      </c>
      <c r="AG22" s="10" t="str">
        <f t="shared" si="11"/>
        <v/>
      </c>
      <c r="AH22" s="10">
        <f t="shared" si="12"/>
        <v>95</v>
      </c>
      <c r="AI22" s="13" t="str">
        <f t="shared" si="13"/>
        <v>2</v>
      </c>
      <c r="AJ22" s="11">
        <f t="shared" si="14"/>
        <v>2</v>
      </c>
    </row>
    <row r="23" spans="1:36" x14ac:dyDescent="0.25">
      <c r="A23" s="1">
        <v>5</v>
      </c>
      <c r="B23" s="4">
        <v>48</v>
      </c>
      <c r="C23" s="9" t="s">
        <v>910</v>
      </c>
      <c r="D23" s="9" t="s">
        <v>208</v>
      </c>
      <c r="E23" s="9" t="s">
        <v>46</v>
      </c>
      <c r="F23" s="9">
        <v>3591994644</v>
      </c>
      <c r="G23" s="9" t="s">
        <v>28</v>
      </c>
      <c r="H23" s="27"/>
      <c r="I23" s="6">
        <v>11</v>
      </c>
      <c r="J23" s="6">
        <v>11</v>
      </c>
      <c r="K23" s="9">
        <v>38</v>
      </c>
      <c r="L23" s="7">
        <f t="shared" si="15"/>
        <v>95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364</v>
      </c>
      <c r="Z23" s="10">
        <f t="shared" si="4"/>
        <v>111</v>
      </c>
      <c r="AA23" s="10" t="str">
        <f t="shared" si="5"/>
        <v/>
      </c>
      <c r="AB23" s="10" t="str">
        <f t="shared" si="6"/>
        <v/>
      </c>
      <c r="AC23" s="10" t="str">
        <f t="shared" si="7"/>
        <v/>
      </c>
      <c r="AD23" s="10" t="str">
        <f t="shared" si="8"/>
        <v/>
      </c>
      <c r="AE23" s="10" t="str">
        <f t="shared" si="9"/>
        <v/>
      </c>
      <c r="AF23" s="10" t="str">
        <f t="shared" si="10"/>
        <v/>
      </c>
      <c r="AG23" s="10" t="str">
        <f t="shared" si="11"/>
        <v/>
      </c>
      <c r="AH23" s="10">
        <f t="shared" si="12"/>
        <v>95</v>
      </c>
      <c r="AI23" s="13" t="str">
        <f t="shared" si="13"/>
        <v>2</v>
      </c>
      <c r="AJ23" s="11">
        <f t="shared" si="14"/>
        <v>2</v>
      </c>
    </row>
    <row r="24" spans="1:36" x14ac:dyDescent="0.25">
      <c r="A24" s="1">
        <v>6</v>
      </c>
      <c r="B24" s="4">
        <v>48</v>
      </c>
      <c r="C24" s="9" t="s">
        <v>911</v>
      </c>
      <c r="D24" s="9" t="s">
        <v>912</v>
      </c>
      <c r="E24" s="9" t="s">
        <v>164</v>
      </c>
      <c r="F24" s="9">
        <v>1185308805</v>
      </c>
      <c r="G24" s="9" t="s">
        <v>28</v>
      </c>
      <c r="H24" s="27"/>
      <c r="I24" s="6">
        <v>11</v>
      </c>
      <c r="J24" s="6">
        <v>11</v>
      </c>
      <c r="K24" s="9">
        <v>38</v>
      </c>
      <c r="L24" s="7">
        <f t="shared" si="15"/>
        <v>95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364</v>
      </c>
      <c r="Z24" s="10">
        <f t="shared" si="4"/>
        <v>111</v>
      </c>
      <c r="AA24" s="10" t="str">
        <f t="shared" si="5"/>
        <v/>
      </c>
      <c r="AB24" s="10" t="str">
        <f t="shared" si="6"/>
        <v/>
      </c>
      <c r="AC24" s="10" t="str">
        <f t="shared" si="7"/>
        <v/>
      </c>
      <c r="AD24" s="10" t="str">
        <f t="shared" si="8"/>
        <v/>
      </c>
      <c r="AE24" s="10" t="str">
        <f t="shared" si="9"/>
        <v/>
      </c>
      <c r="AF24" s="10" t="str">
        <f t="shared" si="10"/>
        <v/>
      </c>
      <c r="AG24" s="10" t="str">
        <f t="shared" si="11"/>
        <v/>
      </c>
      <c r="AH24" s="10">
        <f t="shared" si="12"/>
        <v>95</v>
      </c>
      <c r="AI24" s="13" t="str">
        <f t="shared" si="13"/>
        <v>2</v>
      </c>
      <c r="AJ24" s="11">
        <f t="shared" si="14"/>
        <v>2</v>
      </c>
    </row>
    <row r="25" spans="1:36" x14ac:dyDescent="0.25">
      <c r="A25" s="1">
        <v>7</v>
      </c>
      <c r="B25" s="4">
        <v>48</v>
      </c>
      <c r="C25" s="9" t="s">
        <v>913</v>
      </c>
      <c r="D25" s="9" t="s">
        <v>427</v>
      </c>
      <c r="E25" s="9" t="s">
        <v>164</v>
      </c>
      <c r="F25" s="9">
        <v>2091153896</v>
      </c>
      <c r="G25" s="9" t="s">
        <v>371</v>
      </c>
      <c r="H25" s="27"/>
      <c r="I25" s="6">
        <v>11</v>
      </c>
      <c r="J25" s="6">
        <v>11</v>
      </c>
      <c r="K25" s="9">
        <v>38</v>
      </c>
      <c r="L25" s="7">
        <f t="shared" si="15"/>
        <v>95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363</v>
      </c>
      <c r="Z25" s="10">
        <f t="shared" si="4"/>
        <v>12</v>
      </c>
      <c r="AA25" s="10" t="str">
        <f t="shared" si="5"/>
        <v/>
      </c>
      <c r="AB25" s="10" t="str">
        <f t="shared" si="6"/>
        <v/>
      </c>
      <c r="AC25" s="10" t="str">
        <f t="shared" si="7"/>
        <v/>
      </c>
      <c r="AD25" s="10" t="str">
        <f t="shared" si="8"/>
        <v/>
      </c>
      <c r="AE25" s="10" t="str">
        <f t="shared" si="9"/>
        <v/>
      </c>
      <c r="AF25" s="10" t="str">
        <f t="shared" si="10"/>
        <v/>
      </c>
      <c r="AG25" s="10" t="str">
        <f t="shared" si="11"/>
        <v/>
      </c>
      <c r="AH25" s="10">
        <f t="shared" si="12"/>
        <v>95</v>
      </c>
      <c r="AI25" s="13" t="str">
        <f t="shared" si="13"/>
        <v>2</v>
      </c>
      <c r="AJ25" s="11">
        <f t="shared" si="14"/>
        <v>2</v>
      </c>
    </row>
    <row r="26" spans="1:36" x14ac:dyDescent="0.25">
      <c r="A26" s="1">
        <v>8</v>
      </c>
      <c r="B26" s="4">
        <v>48</v>
      </c>
      <c r="C26" s="9" t="s">
        <v>914</v>
      </c>
      <c r="D26" s="9" t="s">
        <v>75</v>
      </c>
      <c r="E26" s="9" t="s">
        <v>37</v>
      </c>
      <c r="F26" s="9">
        <v>75637013</v>
      </c>
      <c r="G26" s="9" t="s">
        <v>32</v>
      </c>
      <c r="H26" s="27"/>
      <c r="I26" s="6">
        <v>11</v>
      </c>
      <c r="J26" s="6">
        <v>11</v>
      </c>
      <c r="K26" s="9">
        <v>36</v>
      </c>
      <c r="L26" s="7">
        <f t="shared" si="15"/>
        <v>90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364</v>
      </c>
      <c r="Z26" s="10">
        <f t="shared" si="4"/>
        <v>111</v>
      </c>
      <c r="AA26" s="10" t="str">
        <f t="shared" si="5"/>
        <v/>
      </c>
      <c r="AB26" s="10" t="str">
        <f t="shared" si="6"/>
        <v/>
      </c>
      <c r="AC26" s="10" t="str">
        <f t="shared" si="7"/>
        <v/>
      </c>
      <c r="AD26" s="10" t="str">
        <f t="shared" si="8"/>
        <v/>
      </c>
      <c r="AE26" s="10" t="str">
        <f t="shared" si="9"/>
        <v/>
      </c>
      <c r="AF26" s="10" t="str">
        <f t="shared" si="10"/>
        <v/>
      </c>
      <c r="AG26" s="10" t="str">
        <f t="shared" si="11"/>
        <v/>
      </c>
      <c r="AH26" s="10">
        <f t="shared" si="12"/>
        <v>90</v>
      </c>
      <c r="AI26" s="13" t="str">
        <f t="shared" si="13"/>
        <v>8</v>
      </c>
      <c r="AJ26" s="11">
        <f t="shared" si="14"/>
        <v>8</v>
      </c>
    </row>
    <row r="27" spans="1:36" x14ac:dyDescent="0.25">
      <c r="A27" s="1">
        <v>9</v>
      </c>
      <c r="B27" s="4">
        <v>48</v>
      </c>
      <c r="C27" s="9" t="s">
        <v>915</v>
      </c>
      <c r="D27" s="9" t="s">
        <v>184</v>
      </c>
      <c r="E27" s="9" t="s">
        <v>100</v>
      </c>
      <c r="F27" s="9">
        <v>1368428767</v>
      </c>
      <c r="G27" s="9" t="s">
        <v>32</v>
      </c>
      <c r="H27" s="27"/>
      <c r="I27" s="6">
        <v>11</v>
      </c>
      <c r="J27" s="6">
        <v>11</v>
      </c>
      <c r="K27" s="9">
        <v>36</v>
      </c>
      <c r="L27" s="7">
        <f t="shared" si="15"/>
        <v>90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364</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90</v>
      </c>
      <c r="AI27" s="13" t="str">
        <f t="shared" si="13"/>
        <v>8</v>
      </c>
      <c r="AJ27" s="11">
        <f t="shared" si="14"/>
        <v>8</v>
      </c>
    </row>
    <row r="28" spans="1:36" x14ac:dyDescent="0.25">
      <c r="A28" s="1">
        <v>10</v>
      </c>
      <c r="B28" s="4">
        <v>48</v>
      </c>
      <c r="C28" s="9" t="s">
        <v>916</v>
      </c>
      <c r="D28" s="9" t="s">
        <v>60</v>
      </c>
      <c r="E28" s="9" t="s">
        <v>150</v>
      </c>
      <c r="F28" s="9">
        <v>2063361213</v>
      </c>
      <c r="G28" s="9" t="s">
        <v>32</v>
      </c>
      <c r="H28" s="27"/>
      <c r="I28" s="6">
        <v>11</v>
      </c>
      <c r="J28" s="6">
        <v>11</v>
      </c>
      <c r="K28" s="9">
        <v>36</v>
      </c>
      <c r="L28" s="7">
        <f t="shared" si="15"/>
        <v>90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364</v>
      </c>
      <c r="Z28" s="10">
        <f t="shared" si="4"/>
        <v>111</v>
      </c>
      <c r="AA28" s="10" t="str">
        <f t="shared" si="5"/>
        <v/>
      </c>
      <c r="AB28" s="10" t="str">
        <f t="shared" si="6"/>
        <v/>
      </c>
      <c r="AC28" s="10" t="str">
        <f t="shared" si="7"/>
        <v/>
      </c>
      <c r="AD28" s="10" t="str">
        <f t="shared" si="8"/>
        <v/>
      </c>
      <c r="AE28" s="10" t="str">
        <f t="shared" si="9"/>
        <v/>
      </c>
      <c r="AF28" s="10" t="str">
        <f t="shared" si="10"/>
        <v/>
      </c>
      <c r="AG28" s="10" t="str">
        <f t="shared" si="11"/>
        <v/>
      </c>
      <c r="AH28" s="10">
        <f t="shared" si="12"/>
        <v>90</v>
      </c>
      <c r="AI28" s="13" t="str">
        <f t="shared" si="13"/>
        <v>8</v>
      </c>
      <c r="AJ28" s="11">
        <f t="shared" si="14"/>
        <v>8</v>
      </c>
    </row>
    <row r="29" spans="1:36" x14ac:dyDescent="0.25">
      <c r="A29" s="1">
        <v>11</v>
      </c>
      <c r="B29" s="4">
        <v>48</v>
      </c>
      <c r="C29" s="9" t="s">
        <v>433</v>
      </c>
      <c r="D29" s="9" t="s">
        <v>88</v>
      </c>
      <c r="E29" s="9" t="s">
        <v>133</v>
      </c>
      <c r="F29" s="9">
        <v>2670360283</v>
      </c>
      <c r="G29" s="9" t="s">
        <v>32</v>
      </c>
      <c r="H29" s="27"/>
      <c r="I29" s="6">
        <v>11</v>
      </c>
      <c r="J29" s="6">
        <v>11</v>
      </c>
      <c r="K29" s="9">
        <v>36</v>
      </c>
      <c r="L29" s="7">
        <f t="shared" si="15"/>
        <v>90</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364</v>
      </c>
      <c r="Z29" s="10">
        <f t="shared" si="4"/>
        <v>111</v>
      </c>
      <c r="AA29" s="10" t="str">
        <f t="shared" si="5"/>
        <v/>
      </c>
      <c r="AB29" s="10" t="str">
        <f t="shared" si="6"/>
        <v/>
      </c>
      <c r="AC29" s="10" t="str">
        <f t="shared" si="7"/>
        <v/>
      </c>
      <c r="AD29" s="10" t="str">
        <f t="shared" si="8"/>
        <v/>
      </c>
      <c r="AE29" s="10" t="str">
        <f t="shared" si="9"/>
        <v/>
      </c>
      <c r="AF29" s="10" t="str">
        <f t="shared" si="10"/>
        <v/>
      </c>
      <c r="AG29" s="10" t="str">
        <f t="shared" si="11"/>
        <v/>
      </c>
      <c r="AH29" s="10">
        <f t="shared" si="12"/>
        <v>90</v>
      </c>
      <c r="AI29" s="13" t="str">
        <f t="shared" si="13"/>
        <v>8</v>
      </c>
      <c r="AJ29" s="11">
        <f t="shared" si="14"/>
        <v>8</v>
      </c>
    </row>
    <row r="30" spans="1:36" x14ac:dyDescent="0.25">
      <c r="A30" s="1">
        <v>12</v>
      </c>
      <c r="B30" s="4">
        <v>48</v>
      </c>
      <c r="C30" s="9" t="s">
        <v>721</v>
      </c>
      <c r="D30" s="9" t="s">
        <v>537</v>
      </c>
      <c r="E30" s="9" t="s">
        <v>487</v>
      </c>
      <c r="F30" s="9">
        <v>1049855691</v>
      </c>
      <c r="G30" s="9" t="s">
        <v>32</v>
      </c>
      <c r="H30" s="27"/>
      <c r="I30" s="6">
        <v>11</v>
      </c>
      <c r="J30" s="6">
        <v>11</v>
      </c>
      <c r="K30" s="9">
        <v>34</v>
      </c>
      <c r="L30" s="7">
        <f t="shared" si="15"/>
        <v>85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364</v>
      </c>
      <c r="Z30" s="10">
        <f t="shared" si="4"/>
        <v>111</v>
      </c>
      <c r="AA30" s="10" t="str">
        <f t="shared" si="5"/>
        <v/>
      </c>
      <c r="AB30" s="10" t="str">
        <f t="shared" si="6"/>
        <v/>
      </c>
      <c r="AC30" s="10" t="str">
        <f t="shared" si="7"/>
        <v/>
      </c>
      <c r="AD30" s="10" t="str">
        <f t="shared" si="8"/>
        <v/>
      </c>
      <c r="AE30" s="10" t="str">
        <f t="shared" si="9"/>
        <v/>
      </c>
      <c r="AF30" s="10" t="str">
        <f t="shared" si="10"/>
        <v/>
      </c>
      <c r="AG30" s="10" t="str">
        <f t="shared" si="11"/>
        <v/>
      </c>
      <c r="AH30" s="10">
        <f t="shared" si="12"/>
        <v>85</v>
      </c>
      <c r="AI30" s="13" t="str">
        <f t="shared" si="13"/>
        <v>12</v>
      </c>
      <c r="AJ30" s="11">
        <f t="shared" si="14"/>
        <v>12</v>
      </c>
    </row>
    <row r="31" spans="1:36" x14ac:dyDescent="0.25">
      <c r="A31" s="1">
        <v>13</v>
      </c>
      <c r="B31" s="4">
        <v>48</v>
      </c>
      <c r="C31" s="9" t="s">
        <v>917</v>
      </c>
      <c r="D31" s="9" t="s">
        <v>204</v>
      </c>
      <c r="E31" s="9" t="s">
        <v>64</v>
      </c>
      <c r="F31" s="9">
        <v>2106695844</v>
      </c>
      <c r="G31" s="9" t="s">
        <v>32</v>
      </c>
      <c r="H31" s="27"/>
      <c r="I31" s="6">
        <v>11</v>
      </c>
      <c r="J31" s="6">
        <v>11</v>
      </c>
      <c r="K31" s="9">
        <v>34</v>
      </c>
      <c r="L31" s="7">
        <f t="shared" si="15"/>
        <v>85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364</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85</v>
      </c>
      <c r="AI31" s="13" t="str">
        <f t="shared" si="13"/>
        <v>12</v>
      </c>
      <c r="AJ31" s="11">
        <f t="shared" si="14"/>
        <v>12</v>
      </c>
    </row>
    <row r="32" spans="1:36" x14ac:dyDescent="0.25">
      <c r="A32" s="1">
        <v>14</v>
      </c>
      <c r="B32" s="4">
        <v>48</v>
      </c>
      <c r="C32" s="9" t="s">
        <v>918</v>
      </c>
      <c r="D32" s="9" t="s">
        <v>919</v>
      </c>
      <c r="E32" s="9" t="s">
        <v>171</v>
      </c>
      <c r="F32" s="9">
        <v>3211311322</v>
      </c>
      <c r="G32" s="9" t="s">
        <v>28</v>
      </c>
      <c r="H32" s="27"/>
      <c r="I32" s="6">
        <v>11</v>
      </c>
      <c r="J32" s="6">
        <v>11</v>
      </c>
      <c r="K32" s="9">
        <v>34</v>
      </c>
      <c r="L32" s="7">
        <f t="shared" si="15"/>
        <v>85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364</v>
      </c>
      <c r="Z32" s="10">
        <f t="shared" si="4"/>
        <v>111</v>
      </c>
      <c r="AA32" s="10" t="str">
        <f t="shared" si="5"/>
        <v/>
      </c>
      <c r="AB32" s="10" t="str">
        <f t="shared" si="6"/>
        <v/>
      </c>
      <c r="AC32" s="10" t="str">
        <f t="shared" si="7"/>
        <v/>
      </c>
      <c r="AD32" s="10" t="str">
        <f t="shared" si="8"/>
        <v/>
      </c>
      <c r="AE32" s="10" t="str">
        <f t="shared" si="9"/>
        <v/>
      </c>
      <c r="AF32" s="10" t="str">
        <f t="shared" si="10"/>
        <v/>
      </c>
      <c r="AG32" s="10" t="str">
        <f t="shared" si="11"/>
        <v/>
      </c>
      <c r="AH32" s="10">
        <f t="shared" si="12"/>
        <v>85</v>
      </c>
      <c r="AI32" s="13" t="str">
        <f t="shared" si="13"/>
        <v>12</v>
      </c>
      <c r="AJ32" s="11">
        <f t="shared" si="14"/>
        <v>12</v>
      </c>
    </row>
    <row r="33" spans="1:36" x14ac:dyDescent="0.25">
      <c r="A33" s="1">
        <v>15</v>
      </c>
      <c r="B33" s="4">
        <v>48</v>
      </c>
      <c r="C33" s="9" t="s">
        <v>920</v>
      </c>
      <c r="D33" s="9" t="s">
        <v>88</v>
      </c>
      <c r="E33" s="9" t="s">
        <v>86</v>
      </c>
      <c r="F33" s="9">
        <v>2624688374</v>
      </c>
      <c r="G33" s="9" t="s">
        <v>371</v>
      </c>
      <c r="H33" s="27"/>
      <c r="I33" s="6">
        <v>11</v>
      </c>
      <c r="J33" s="6">
        <v>11</v>
      </c>
      <c r="K33" s="9">
        <v>32</v>
      </c>
      <c r="L33" s="7">
        <f t="shared" si="15"/>
        <v>80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364</v>
      </c>
      <c r="Z33" s="10">
        <f t="shared" si="4"/>
        <v>111</v>
      </c>
      <c r="AA33" s="10" t="str">
        <f t="shared" si="5"/>
        <v/>
      </c>
      <c r="AB33" s="10" t="str">
        <f t="shared" si="6"/>
        <v/>
      </c>
      <c r="AC33" s="10" t="str">
        <f t="shared" si="7"/>
        <v/>
      </c>
      <c r="AD33" s="10" t="str">
        <f t="shared" si="8"/>
        <v/>
      </c>
      <c r="AE33" s="10" t="str">
        <f t="shared" si="9"/>
        <v/>
      </c>
      <c r="AF33" s="10" t="str">
        <f t="shared" si="10"/>
        <v/>
      </c>
      <c r="AG33" s="10" t="str">
        <f t="shared" si="11"/>
        <v/>
      </c>
      <c r="AH33" s="10">
        <f t="shared" si="12"/>
        <v>80</v>
      </c>
      <c r="AI33" s="13" t="str">
        <f t="shared" si="13"/>
        <v>15</v>
      </c>
      <c r="AJ33" s="11">
        <f t="shared" si="14"/>
        <v>15</v>
      </c>
    </row>
    <row r="34" spans="1:36" x14ac:dyDescent="0.25">
      <c r="A34" s="1">
        <v>16</v>
      </c>
      <c r="B34" s="4">
        <v>48</v>
      </c>
      <c r="C34" s="9" t="s">
        <v>921</v>
      </c>
      <c r="D34" s="9" t="s">
        <v>204</v>
      </c>
      <c r="E34" s="9" t="s">
        <v>109</v>
      </c>
      <c r="F34" s="9">
        <v>3812809615</v>
      </c>
      <c r="G34" s="9" t="s">
        <v>28</v>
      </c>
      <c r="H34" s="27"/>
      <c r="I34" s="6">
        <v>11</v>
      </c>
      <c r="J34" s="6">
        <v>11</v>
      </c>
      <c r="K34" s="9">
        <v>32</v>
      </c>
      <c r="L34" s="7">
        <f t="shared" si="15"/>
        <v>80</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364</v>
      </c>
      <c r="Z34" s="10">
        <f t="shared" si="4"/>
        <v>111</v>
      </c>
      <c r="AA34" s="10" t="str">
        <f t="shared" si="5"/>
        <v/>
      </c>
      <c r="AB34" s="10" t="str">
        <f t="shared" si="6"/>
        <v/>
      </c>
      <c r="AC34" s="10" t="str">
        <f t="shared" si="7"/>
        <v/>
      </c>
      <c r="AD34" s="10" t="str">
        <f t="shared" si="8"/>
        <v/>
      </c>
      <c r="AE34" s="10" t="str">
        <f t="shared" si="9"/>
        <v/>
      </c>
      <c r="AF34" s="10" t="str">
        <f t="shared" si="10"/>
        <v/>
      </c>
      <c r="AG34" s="10" t="str">
        <f t="shared" si="11"/>
        <v/>
      </c>
      <c r="AH34" s="10">
        <f t="shared" si="12"/>
        <v>80</v>
      </c>
      <c r="AI34" s="13" t="str">
        <f t="shared" si="13"/>
        <v>15</v>
      </c>
      <c r="AJ34" s="11">
        <f t="shared" si="14"/>
        <v>15</v>
      </c>
    </row>
    <row r="35" spans="1:36" x14ac:dyDescent="0.25">
      <c r="A35" s="1">
        <v>17</v>
      </c>
      <c r="B35" s="4">
        <v>48</v>
      </c>
      <c r="C35" s="9" t="s">
        <v>922</v>
      </c>
      <c r="D35" s="9" t="s">
        <v>154</v>
      </c>
      <c r="E35" s="9" t="s">
        <v>159</v>
      </c>
      <c r="F35" s="9">
        <v>2668690896</v>
      </c>
      <c r="G35" s="9" t="s">
        <v>28</v>
      </c>
      <c r="H35" s="27"/>
      <c r="I35" s="6">
        <v>11</v>
      </c>
      <c r="J35" s="6">
        <v>11</v>
      </c>
      <c r="K35" s="9">
        <v>30</v>
      </c>
      <c r="L35" s="7">
        <f t="shared" si="15"/>
        <v>75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364</v>
      </c>
      <c r="Z35" s="10">
        <f t="shared" si="4"/>
        <v>111</v>
      </c>
      <c r="AA35" s="10" t="str">
        <f t="shared" si="5"/>
        <v/>
      </c>
      <c r="AB35" s="10" t="str">
        <f t="shared" si="6"/>
        <v/>
      </c>
      <c r="AC35" s="10" t="str">
        <f t="shared" si="7"/>
        <v/>
      </c>
      <c r="AD35" s="10" t="str">
        <f t="shared" si="8"/>
        <v/>
      </c>
      <c r="AE35" s="10" t="str">
        <f t="shared" si="9"/>
        <v/>
      </c>
      <c r="AF35" s="10" t="str">
        <f t="shared" si="10"/>
        <v/>
      </c>
      <c r="AG35" s="10" t="str">
        <f t="shared" si="11"/>
        <v/>
      </c>
      <c r="AH35" s="10">
        <f t="shared" si="12"/>
        <v>75</v>
      </c>
      <c r="AI35" s="13" t="str">
        <f t="shared" si="13"/>
        <v>17</v>
      </c>
      <c r="AJ35" s="11">
        <f t="shared" si="14"/>
        <v>17</v>
      </c>
    </row>
    <row r="36" spans="1:36" x14ac:dyDescent="0.25">
      <c r="A36" s="1">
        <v>18</v>
      </c>
      <c r="B36" s="4">
        <v>48</v>
      </c>
      <c r="C36" s="9" t="s">
        <v>923</v>
      </c>
      <c r="D36" s="9" t="s">
        <v>206</v>
      </c>
      <c r="E36" s="9" t="s">
        <v>48</v>
      </c>
      <c r="F36" s="9">
        <v>4044160007</v>
      </c>
      <c r="G36" s="9" t="s">
        <v>28</v>
      </c>
      <c r="H36" s="27"/>
      <c r="I36" s="6">
        <v>11</v>
      </c>
      <c r="J36" s="6">
        <v>11</v>
      </c>
      <c r="K36" s="9">
        <v>30</v>
      </c>
      <c r="L36" s="7">
        <f t="shared" si="15"/>
        <v>75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364</v>
      </c>
      <c r="Z36" s="10">
        <f t="shared" si="4"/>
        <v>111</v>
      </c>
      <c r="AA36" s="10" t="str">
        <f t="shared" si="5"/>
        <v/>
      </c>
      <c r="AB36" s="10" t="str">
        <f t="shared" si="6"/>
        <v/>
      </c>
      <c r="AC36" s="10" t="str">
        <f t="shared" si="7"/>
        <v/>
      </c>
      <c r="AD36" s="10" t="str">
        <f t="shared" si="8"/>
        <v/>
      </c>
      <c r="AE36" s="10" t="str">
        <f t="shared" si="9"/>
        <v/>
      </c>
      <c r="AF36" s="10" t="str">
        <f t="shared" si="10"/>
        <v/>
      </c>
      <c r="AG36" s="10" t="str">
        <f t="shared" si="11"/>
        <v/>
      </c>
      <c r="AH36" s="10">
        <f t="shared" si="12"/>
        <v>75</v>
      </c>
      <c r="AI36" s="13" t="str">
        <f t="shared" si="13"/>
        <v>17</v>
      </c>
      <c r="AJ36" s="11">
        <f t="shared" si="14"/>
        <v>17</v>
      </c>
    </row>
    <row r="37" spans="1:36" x14ac:dyDescent="0.25">
      <c r="A37" s="1">
        <v>19</v>
      </c>
      <c r="B37" s="4">
        <v>48</v>
      </c>
      <c r="C37" s="9" t="s">
        <v>924</v>
      </c>
      <c r="D37" s="9" t="s">
        <v>102</v>
      </c>
      <c r="E37" s="9" t="s">
        <v>925</v>
      </c>
      <c r="F37" s="9">
        <v>453915668</v>
      </c>
      <c r="G37" s="9" t="s">
        <v>371</v>
      </c>
      <c r="H37" s="27"/>
      <c r="I37" s="6">
        <v>11</v>
      </c>
      <c r="J37" s="6">
        <v>11</v>
      </c>
      <c r="K37" s="9">
        <v>30</v>
      </c>
      <c r="L37" s="7">
        <f t="shared" si="15"/>
        <v>75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364</v>
      </c>
      <c r="Z37" s="10">
        <f t="shared" si="4"/>
        <v>111</v>
      </c>
      <c r="AA37" s="10" t="str">
        <f t="shared" si="5"/>
        <v/>
      </c>
      <c r="AB37" s="10" t="str">
        <f t="shared" si="6"/>
        <v/>
      </c>
      <c r="AC37" s="10" t="str">
        <f t="shared" si="7"/>
        <v/>
      </c>
      <c r="AD37" s="10" t="str">
        <f t="shared" si="8"/>
        <v/>
      </c>
      <c r="AE37" s="10" t="str">
        <f t="shared" si="9"/>
        <v/>
      </c>
      <c r="AF37" s="10" t="str">
        <f t="shared" si="10"/>
        <v/>
      </c>
      <c r="AG37" s="10" t="str">
        <f t="shared" si="11"/>
        <v/>
      </c>
      <c r="AH37" s="10">
        <f t="shared" si="12"/>
        <v>75</v>
      </c>
      <c r="AI37" s="13" t="str">
        <f t="shared" si="13"/>
        <v>17</v>
      </c>
      <c r="AJ37" s="11">
        <f t="shared" si="14"/>
        <v>17</v>
      </c>
    </row>
    <row r="38" spans="1:36" x14ac:dyDescent="0.25">
      <c r="A38" s="1">
        <v>20</v>
      </c>
      <c r="B38" s="4">
        <v>48</v>
      </c>
      <c r="C38" s="9" t="s">
        <v>926</v>
      </c>
      <c r="D38" s="9" t="s">
        <v>99</v>
      </c>
      <c r="E38" s="9" t="s">
        <v>93</v>
      </c>
      <c r="F38" s="9">
        <v>520265003</v>
      </c>
      <c r="G38" s="9" t="s">
        <v>28</v>
      </c>
      <c r="H38" s="27"/>
      <c r="I38" s="6">
        <v>11</v>
      </c>
      <c r="J38" s="6">
        <v>11</v>
      </c>
      <c r="K38" s="9">
        <v>30</v>
      </c>
      <c r="L38" s="7">
        <f t="shared" si="15"/>
        <v>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364</v>
      </c>
      <c r="Z38" s="10">
        <f t="shared" si="4"/>
        <v>111</v>
      </c>
      <c r="AA38" s="10" t="str">
        <f t="shared" si="5"/>
        <v/>
      </c>
      <c r="AB38" s="10" t="str">
        <f t="shared" si="6"/>
        <v/>
      </c>
      <c r="AC38" s="10" t="str">
        <f t="shared" si="7"/>
        <v/>
      </c>
      <c r="AD38" s="10" t="str">
        <f t="shared" si="8"/>
        <v/>
      </c>
      <c r="AE38" s="10" t="str">
        <f t="shared" si="9"/>
        <v/>
      </c>
      <c r="AF38" s="10" t="str">
        <f t="shared" si="10"/>
        <v/>
      </c>
      <c r="AG38" s="10" t="str">
        <f t="shared" si="11"/>
        <v/>
      </c>
      <c r="AH38" s="10">
        <f t="shared" si="12"/>
        <v>75</v>
      </c>
      <c r="AI38" s="13" t="str">
        <f t="shared" si="13"/>
        <v>17</v>
      </c>
      <c r="AJ38" s="11">
        <f t="shared" si="14"/>
        <v>17</v>
      </c>
    </row>
    <row r="39" spans="1:36" x14ac:dyDescent="0.25">
      <c r="A39" s="1">
        <v>21</v>
      </c>
      <c r="B39" s="4">
        <v>48</v>
      </c>
      <c r="C39" s="9" t="s">
        <v>927</v>
      </c>
      <c r="D39" s="9" t="s">
        <v>99</v>
      </c>
      <c r="E39" s="9" t="s">
        <v>222</v>
      </c>
      <c r="F39" s="9">
        <v>4017752415</v>
      </c>
      <c r="G39" s="9" t="s">
        <v>28</v>
      </c>
      <c r="H39" s="27"/>
      <c r="I39" s="6">
        <v>11</v>
      </c>
      <c r="J39" s="6">
        <v>11</v>
      </c>
      <c r="K39" s="9">
        <v>30</v>
      </c>
      <c r="L39" s="7">
        <f t="shared" si="15"/>
        <v>75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364</v>
      </c>
      <c r="Z39" s="10">
        <f t="shared" si="4"/>
        <v>111</v>
      </c>
      <c r="AA39" s="10" t="str">
        <f t="shared" si="5"/>
        <v/>
      </c>
      <c r="AB39" s="10" t="str">
        <f t="shared" si="6"/>
        <v/>
      </c>
      <c r="AC39" s="10" t="str">
        <f t="shared" si="7"/>
        <v/>
      </c>
      <c r="AD39" s="10" t="str">
        <f t="shared" si="8"/>
        <v/>
      </c>
      <c r="AE39" s="10" t="str">
        <f t="shared" si="9"/>
        <v/>
      </c>
      <c r="AF39" s="10" t="str">
        <f t="shared" si="10"/>
        <v/>
      </c>
      <c r="AG39" s="10" t="str">
        <f t="shared" si="11"/>
        <v/>
      </c>
      <c r="AH39" s="10">
        <f t="shared" si="12"/>
        <v>75</v>
      </c>
      <c r="AI39" s="13" t="str">
        <f t="shared" si="13"/>
        <v>17</v>
      </c>
      <c r="AJ39" s="11">
        <f t="shared" si="14"/>
        <v>17</v>
      </c>
    </row>
    <row r="40" spans="1:36" x14ac:dyDescent="0.25">
      <c r="A40" s="1">
        <v>22</v>
      </c>
      <c r="B40" s="4">
        <v>48</v>
      </c>
      <c r="C40" s="9" t="s">
        <v>340</v>
      </c>
      <c r="D40" s="9" t="s">
        <v>39</v>
      </c>
      <c r="E40" s="9" t="s">
        <v>40</v>
      </c>
      <c r="F40" s="9">
        <v>1566867501</v>
      </c>
      <c r="G40" s="9" t="s">
        <v>32</v>
      </c>
      <c r="H40" s="27"/>
      <c r="I40" s="6">
        <v>11</v>
      </c>
      <c r="J40" s="6">
        <v>11</v>
      </c>
      <c r="K40" s="9">
        <v>30</v>
      </c>
      <c r="L40" s="7">
        <f t="shared" si="15"/>
        <v>75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364</v>
      </c>
      <c r="Z40" s="10">
        <f t="shared" si="4"/>
        <v>111</v>
      </c>
      <c r="AA40" s="10" t="str">
        <f t="shared" si="5"/>
        <v/>
      </c>
      <c r="AB40" s="10" t="str">
        <f t="shared" si="6"/>
        <v/>
      </c>
      <c r="AC40" s="10" t="str">
        <f t="shared" si="7"/>
        <v/>
      </c>
      <c r="AD40" s="10" t="str">
        <f t="shared" si="8"/>
        <v/>
      </c>
      <c r="AE40" s="10" t="str">
        <f t="shared" si="9"/>
        <v/>
      </c>
      <c r="AF40" s="10" t="str">
        <f t="shared" si="10"/>
        <v/>
      </c>
      <c r="AG40" s="10" t="str">
        <f t="shared" si="11"/>
        <v/>
      </c>
      <c r="AH40" s="10">
        <f t="shared" si="12"/>
        <v>75</v>
      </c>
      <c r="AI40" s="13" t="str">
        <f t="shared" si="13"/>
        <v>17</v>
      </c>
      <c r="AJ40" s="11">
        <f t="shared" si="14"/>
        <v>17</v>
      </c>
    </row>
    <row r="41" spans="1:36" x14ac:dyDescent="0.25">
      <c r="A41" s="1">
        <v>23</v>
      </c>
      <c r="B41" s="4">
        <v>48</v>
      </c>
      <c r="C41" s="9" t="s">
        <v>928</v>
      </c>
      <c r="D41" s="9" t="s">
        <v>225</v>
      </c>
      <c r="E41" s="9" t="s">
        <v>34</v>
      </c>
      <c r="F41" s="9">
        <v>408277561</v>
      </c>
      <c r="G41" s="9" t="s">
        <v>32</v>
      </c>
      <c r="H41" s="27"/>
      <c r="I41" s="6">
        <v>11</v>
      </c>
      <c r="J41" s="6">
        <v>11</v>
      </c>
      <c r="K41" s="9">
        <v>30</v>
      </c>
      <c r="L41" s="7">
        <f t="shared" si="15"/>
        <v>75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364</v>
      </c>
      <c r="Z41" s="10">
        <f t="shared" si="4"/>
        <v>111</v>
      </c>
      <c r="AA41" s="10" t="str">
        <f t="shared" si="5"/>
        <v/>
      </c>
      <c r="AB41" s="10" t="str">
        <f t="shared" si="6"/>
        <v/>
      </c>
      <c r="AC41" s="10" t="str">
        <f t="shared" si="7"/>
        <v/>
      </c>
      <c r="AD41" s="10" t="str">
        <f t="shared" si="8"/>
        <v/>
      </c>
      <c r="AE41" s="10" t="str">
        <f t="shared" si="9"/>
        <v/>
      </c>
      <c r="AF41" s="10" t="str">
        <f t="shared" si="10"/>
        <v/>
      </c>
      <c r="AG41" s="10" t="str">
        <f t="shared" si="11"/>
        <v/>
      </c>
      <c r="AH41" s="10">
        <f t="shared" si="12"/>
        <v>75</v>
      </c>
      <c r="AI41" s="13" t="str">
        <f t="shared" si="13"/>
        <v>17</v>
      </c>
      <c r="AJ41" s="11">
        <f t="shared" si="14"/>
        <v>17</v>
      </c>
    </row>
    <row r="42" spans="1:36" x14ac:dyDescent="0.25">
      <c r="A42" s="1">
        <v>24</v>
      </c>
      <c r="B42" s="4">
        <v>48</v>
      </c>
      <c r="C42" s="9" t="s">
        <v>929</v>
      </c>
      <c r="D42" s="9" t="s">
        <v>120</v>
      </c>
      <c r="E42" s="9" t="s">
        <v>64</v>
      </c>
      <c r="F42" s="9">
        <v>4184419103</v>
      </c>
      <c r="G42" s="9" t="s">
        <v>32</v>
      </c>
      <c r="H42" s="27"/>
      <c r="I42" s="6">
        <v>11</v>
      </c>
      <c r="J42" s="6">
        <v>11</v>
      </c>
      <c r="K42" s="9">
        <v>30</v>
      </c>
      <c r="L42" s="7">
        <f t="shared" si="15"/>
        <v>75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364</v>
      </c>
      <c r="Z42" s="10">
        <f t="shared" si="4"/>
        <v>111</v>
      </c>
      <c r="AA42" s="10" t="str">
        <f t="shared" si="5"/>
        <v/>
      </c>
      <c r="AB42" s="10" t="str">
        <f t="shared" si="6"/>
        <v/>
      </c>
      <c r="AC42" s="10" t="str">
        <f t="shared" si="7"/>
        <v/>
      </c>
      <c r="AD42" s="10" t="str">
        <f t="shared" si="8"/>
        <v/>
      </c>
      <c r="AE42" s="10" t="str">
        <f t="shared" si="9"/>
        <v/>
      </c>
      <c r="AF42" s="10" t="str">
        <f t="shared" si="10"/>
        <v/>
      </c>
      <c r="AG42" s="10" t="str">
        <f t="shared" si="11"/>
        <v/>
      </c>
      <c r="AH42" s="10">
        <f t="shared" si="12"/>
        <v>75</v>
      </c>
      <c r="AI42" s="13" t="str">
        <f t="shared" si="13"/>
        <v>17</v>
      </c>
      <c r="AJ42" s="11">
        <f t="shared" si="14"/>
        <v>17</v>
      </c>
    </row>
    <row r="43" spans="1:36" x14ac:dyDescent="0.25">
      <c r="A43" s="1">
        <v>25</v>
      </c>
      <c r="B43" s="4">
        <v>48</v>
      </c>
      <c r="C43" s="9" t="s">
        <v>930</v>
      </c>
      <c r="D43" s="9" t="s">
        <v>166</v>
      </c>
      <c r="E43" s="9" t="s">
        <v>157</v>
      </c>
      <c r="F43" s="9">
        <v>3087367363</v>
      </c>
      <c r="G43" s="9" t="s">
        <v>28</v>
      </c>
      <c r="H43" s="27"/>
      <c r="I43" s="6">
        <v>11</v>
      </c>
      <c r="J43" s="6">
        <v>11</v>
      </c>
      <c r="K43" s="9">
        <v>30</v>
      </c>
      <c r="L43" s="7">
        <f t="shared" si="15"/>
        <v>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364</v>
      </c>
      <c r="Z43" s="10">
        <f t="shared" si="4"/>
        <v>111</v>
      </c>
      <c r="AA43" s="10" t="str">
        <f t="shared" si="5"/>
        <v/>
      </c>
      <c r="AB43" s="10" t="str">
        <f t="shared" si="6"/>
        <v/>
      </c>
      <c r="AC43" s="10" t="str">
        <f t="shared" si="7"/>
        <v/>
      </c>
      <c r="AD43" s="10" t="str">
        <f t="shared" si="8"/>
        <v/>
      </c>
      <c r="AE43" s="10" t="str">
        <f t="shared" si="9"/>
        <v/>
      </c>
      <c r="AF43" s="10" t="str">
        <f t="shared" si="10"/>
        <v/>
      </c>
      <c r="AG43" s="10" t="str">
        <f t="shared" si="11"/>
        <v/>
      </c>
      <c r="AH43" s="10">
        <f t="shared" si="12"/>
        <v>75</v>
      </c>
      <c r="AI43" s="13" t="str">
        <f t="shared" si="13"/>
        <v>17</v>
      </c>
      <c r="AJ43" s="11">
        <f t="shared" si="14"/>
        <v>17</v>
      </c>
    </row>
    <row r="44" spans="1:36" x14ac:dyDescent="0.25">
      <c r="A44" s="1">
        <v>26</v>
      </c>
      <c r="B44" s="4">
        <v>48</v>
      </c>
      <c r="C44" s="9" t="s">
        <v>410</v>
      </c>
      <c r="D44" s="9" t="s">
        <v>149</v>
      </c>
      <c r="E44" s="9" t="s">
        <v>121</v>
      </c>
      <c r="F44" s="9">
        <v>3098710603</v>
      </c>
      <c r="G44" s="9" t="s">
        <v>32</v>
      </c>
      <c r="H44" s="27"/>
      <c r="I44" s="6">
        <v>11</v>
      </c>
      <c r="J44" s="6">
        <v>11</v>
      </c>
      <c r="K44" s="9">
        <v>28</v>
      </c>
      <c r="L44" s="7">
        <f t="shared" si="15"/>
        <v>70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364</v>
      </c>
      <c r="Z44" s="10">
        <f t="shared" si="4"/>
        <v>111</v>
      </c>
      <c r="AA44" s="10" t="str">
        <f t="shared" si="5"/>
        <v/>
      </c>
      <c r="AB44" s="10" t="str">
        <f t="shared" si="6"/>
        <v/>
      </c>
      <c r="AC44" s="10" t="str">
        <f t="shared" si="7"/>
        <v/>
      </c>
      <c r="AD44" s="10" t="str">
        <f t="shared" si="8"/>
        <v/>
      </c>
      <c r="AE44" s="10" t="str">
        <f t="shared" si="9"/>
        <v/>
      </c>
      <c r="AF44" s="10" t="str">
        <f t="shared" si="10"/>
        <v/>
      </c>
      <c r="AG44" s="10" t="str">
        <f t="shared" si="11"/>
        <v/>
      </c>
      <c r="AH44" s="10">
        <f t="shared" si="12"/>
        <v>70</v>
      </c>
      <c r="AI44" s="13" t="str">
        <f t="shared" si="13"/>
        <v>26</v>
      </c>
      <c r="AJ44" s="11">
        <f t="shared" si="14"/>
        <v>26</v>
      </c>
    </row>
    <row r="45" spans="1:36" x14ac:dyDescent="0.25">
      <c r="A45" s="1">
        <v>27</v>
      </c>
      <c r="B45" s="4">
        <v>48</v>
      </c>
      <c r="C45" s="9" t="s">
        <v>212</v>
      </c>
      <c r="D45" s="9" t="s">
        <v>190</v>
      </c>
      <c r="E45" s="9" t="s">
        <v>214</v>
      </c>
      <c r="F45" s="9">
        <v>2380870864</v>
      </c>
      <c r="G45" s="9" t="s">
        <v>32</v>
      </c>
      <c r="H45" s="27"/>
      <c r="I45" s="6">
        <v>11</v>
      </c>
      <c r="J45" s="6">
        <v>11</v>
      </c>
      <c r="K45" s="9">
        <v>28</v>
      </c>
      <c r="L45" s="7">
        <f t="shared" si="15"/>
        <v>70</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364</v>
      </c>
      <c r="Z45" s="10">
        <f t="shared" si="4"/>
        <v>111</v>
      </c>
      <c r="AA45" s="10" t="str">
        <f t="shared" si="5"/>
        <v/>
      </c>
      <c r="AB45" s="10" t="str">
        <f t="shared" si="6"/>
        <v/>
      </c>
      <c r="AC45" s="10" t="str">
        <f t="shared" si="7"/>
        <v/>
      </c>
      <c r="AD45" s="10" t="str">
        <f t="shared" si="8"/>
        <v/>
      </c>
      <c r="AE45" s="10" t="str">
        <f t="shared" si="9"/>
        <v/>
      </c>
      <c r="AF45" s="10" t="str">
        <f t="shared" si="10"/>
        <v/>
      </c>
      <c r="AG45" s="10" t="str">
        <f t="shared" si="11"/>
        <v/>
      </c>
      <c r="AH45" s="10">
        <f t="shared" si="12"/>
        <v>70</v>
      </c>
      <c r="AI45" s="13" t="str">
        <f t="shared" si="13"/>
        <v>26</v>
      </c>
      <c r="AJ45" s="11">
        <f t="shared" si="14"/>
        <v>26</v>
      </c>
    </row>
    <row r="46" spans="1:36" x14ac:dyDescent="0.25">
      <c r="A46" s="1">
        <v>28</v>
      </c>
      <c r="B46" s="4">
        <v>48</v>
      </c>
      <c r="C46" s="9" t="s">
        <v>529</v>
      </c>
      <c r="D46" s="9" t="s">
        <v>54</v>
      </c>
      <c r="E46" s="9" t="s">
        <v>159</v>
      </c>
      <c r="F46" s="9">
        <v>643950944</v>
      </c>
      <c r="G46" s="9" t="s">
        <v>28</v>
      </c>
      <c r="H46" s="27"/>
      <c r="I46" s="6">
        <v>11</v>
      </c>
      <c r="J46" s="6">
        <v>11</v>
      </c>
      <c r="K46" s="9">
        <v>28</v>
      </c>
      <c r="L46" s="7">
        <f t="shared" si="15"/>
        <v>70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364</v>
      </c>
      <c r="Z46" s="10">
        <f t="shared" si="4"/>
        <v>111</v>
      </c>
      <c r="AA46" s="10" t="str">
        <f t="shared" si="5"/>
        <v/>
      </c>
      <c r="AB46" s="10" t="str">
        <f t="shared" si="6"/>
        <v/>
      </c>
      <c r="AC46" s="10" t="str">
        <f t="shared" si="7"/>
        <v/>
      </c>
      <c r="AD46" s="10" t="str">
        <f t="shared" si="8"/>
        <v/>
      </c>
      <c r="AE46" s="10" t="str">
        <f t="shared" si="9"/>
        <v/>
      </c>
      <c r="AF46" s="10" t="str">
        <f t="shared" si="10"/>
        <v/>
      </c>
      <c r="AG46" s="10" t="str">
        <f t="shared" si="11"/>
        <v/>
      </c>
      <c r="AH46" s="10">
        <f t="shared" si="12"/>
        <v>70</v>
      </c>
      <c r="AI46" s="13" t="str">
        <f t="shared" si="13"/>
        <v>26</v>
      </c>
      <c r="AJ46" s="11">
        <f t="shared" si="14"/>
        <v>26</v>
      </c>
    </row>
    <row r="47" spans="1:36" x14ac:dyDescent="0.25">
      <c r="A47" s="1">
        <v>29</v>
      </c>
      <c r="B47" s="4">
        <v>48</v>
      </c>
      <c r="C47" s="9" t="s">
        <v>931</v>
      </c>
      <c r="D47" s="9" t="s">
        <v>66</v>
      </c>
      <c r="E47" s="9" t="s">
        <v>124</v>
      </c>
      <c r="F47" s="9">
        <v>1365694966</v>
      </c>
      <c r="G47" s="9" t="s">
        <v>28</v>
      </c>
      <c r="H47" s="27"/>
      <c r="I47" s="6">
        <v>11</v>
      </c>
      <c r="J47" s="6">
        <v>11</v>
      </c>
      <c r="K47" s="9">
        <v>28</v>
      </c>
      <c r="L47" s="7">
        <f t="shared" si="15"/>
        <v>70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364</v>
      </c>
      <c r="Z47" s="10">
        <f t="shared" si="4"/>
        <v>111</v>
      </c>
      <c r="AA47" s="10" t="str">
        <f t="shared" si="5"/>
        <v/>
      </c>
      <c r="AB47" s="10" t="str">
        <f t="shared" si="6"/>
        <v/>
      </c>
      <c r="AC47" s="10" t="str">
        <f t="shared" si="7"/>
        <v/>
      </c>
      <c r="AD47" s="10" t="str">
        <f t="shared" si="8"/>
        <v/>
      </c>
      <c r="AE47" s="10" t="str">
        <f t="shared" si="9"/>
        <v/>
      </c>
      <c r="AF47" s="10" t="str">
        <f t="shared" si="10"/>
        <v/>
      </c>
      <c r="AG47" s="10" t="str">
        <f t="shared" si="11"/>
        <v/>
      </c>
      <c r="AH47" s="10">
        <f t="shared" si="12"/>
        <v>70</v>
      </c>
      <c r="AI47" s="13" t="str">
        <f t="shared" si="13"/>
        <v>26</v>
      </c>
      <c r="AJ47" s="11">
        <f t="shared" si="14"/>
        <v>26</v>
      </c>
    </row>
    <row r="48" spans="1:36" x14ac:dyDescent="0.25">
      <c r="A48" s="1">
        <v>30</v>
      </c>
      <c r="B48" s="4">
        <v>48</v>
      </c>
      <c r="C48" s="9" t="s">
        <v>932</v>
      </c>
      <c r="D48" s="9" t="s">
        <v>113</v>
      </c>
      <c r="E48" s="9" t="s">
        <v>202</v>
      </c>
      <c r="F48" s="9">
        <v>3362752588</v>
      </c>
      <c r="G48" s="9" t="s">
        <v>28</v>
      </c>
      <c r="H48" s="27"/>
      <c r="I48" s="6">
        <v>11</v>
      </c>
      <c r="J48" s="6">
        <v>11</v>
      </c>
      <c r="K48" s="9">
        <v>28</v>
      </c>
      <c r="L48" s="7">
        <f t="shared" si="15"/>
        <v>70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364</v>
      </c>
      <c r="Z48" s="10">
        <f t="shared" si="4"/>
        <v>111</v>
      </c>
      <c r="AA48" s="10" t="str">
        <f t="shared" si="5"/>
        <v/>
      </c>
      <c r="AB48" s="10" t="str">
        <f t="shared" si="6"/>
        <v/>
      </c>
      <c r="AC48" s="10" t="str">
        <f t="shared" si="7"/>
        <v/>
      </c>
      <c r="AD48" s="10" t="str">
        <f t="shared" si="8"/>
        <v/>
      </c>
      <c r="AE48" s="10" t="str">
        <f t="shared" si="9"/>
        <v/>
      </c>
      <c r="AF48" s="10" t="str">
        <f t="shared" si="10"/>
        <v/>
      </c>
      <c r="AG48" s="10" t="str">
        <f t="shared" si="11"/>
        <v/>
      </c>
      <c r="AH48" s="10">
        <f t="shared" si="12"/>
        <v>70</v>
      </c>
      <c r="AI48" s="13" t="str">
        <f t="shared" si="13"/>
        <v>26</v>
      </c>
      <c r="AJ48" s="11">
        <f t="shared" si="14"/>
        <v>26</v>
      </c>
    </row>
    <row r="49" spans="1:36" x14ac:dyDescent="0.25">
      <c r="A49" s="1">
        <v>31</v>
      </c>
      <c r="B49" s="4">
        <v>48</v>
      </c>
      <c r="C49" s="9" t="s">
        <v>933</v>
      </c>
      <c r="D49" s="9" t="s">
        <v>66</v>
      </c>
      <c r="E49" s="9" t="s">
        <v>109</v>
      </c>
      <c r="F49" s="9">
        <v>3785458029</v>
      </c>
      <c r="G49" s="9" t="s">
        <v>28</v>
      </c>
      <c r="H49" s="27"/>
      <c r="I49" s="6">
        <v>11</v>
      </c>
      <c r="J49" s="6">
        <v>11</v>
      </c>
      <c r="K49" s="9">
        <v>27</v>
      </c>
      <c r="L49" s="7">
        <f t="shared" si="15"/>
        <v>67.5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364</v>
      </c>
      <c r="Z49" s="10">
        <f t="shared" si="4"/>
        <v>111</v>
      </c>
      <c r="AA49" s="10" t="str">
        <f t="shared" si="5"/>
        <v/>
      </c>
      <c r="AB49" s="10" t="str">
        <f t="shared" si="6"/>
        <v/>
      </c>
      <c r="AC49" s="10" t="str">
        <f t="shared" si="7"/>
        <v/>
      </c>
      <c r="AD49" s="10" t="str">
        <f t="shared" si="8"/>
        <v/>
      </c>
      <c r="AE49" s="10" t="str">
        <f t="shared" si="9"/>
        <v/>
      </c>
      <c r="AF49" s="10" t="str">
        <f t="shared" si="10"/>
        <v/>
      </c>
      <c r="AG49" s="10" t="str">
        <f t="shared" si="11"/>
        <v/>
      </c>
      <c r="AH49" s="10">
        <f t="shared" si="12"/>
        <v>67.5</v>
      </c>
      <c r="AI49" s="13" t="str">
        <f t="shared" si="13"/>
        <v>31</v>
      </c>
      <c r="AJ49" s="11">
        <f t="shared" si="14"/>
        <v>31</v>
      </c>
    </row>
    <row r="50" spans="1:36" x14ac:dyDescent="0.25">
      <c r="A50" s="1">
        <v>32</v>
      </c>
      <c r="B50" s="4">
        <v>48</v>
      </c>
      <c r="C50" s="9" t="s">
        <v>934</v>
      </c>
      <c r="D50" s="9" t="s">
        <v>66</v>
      </c>
      <c r="E50" s="9" t="s">
        <v>171</v>
      </c>
      <c r="F50" s="9">
        <v>1745202621</v>
      </c>
      <c r="G50" s="9" t="s">
        <v>28</v>
      </c>
      <c r="H50" s="27"/>
      <c r="I50" s="6">
        <v>11</v>
      </c>
      <c r="J50" s="6">
        <v>11</v>
      </c>
      <c r="K50" s="9">
        <v>27</v>
      </c>
      <c r="L50" s="7">
        <f t="shared" si="15"/>
        <v>67.5</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364</v>
      </c>
      <c r="Z50" s="10">
        <f t="shared" si="4"/>
        <v>111</v>
      </c>
      <c r="AA50" s="10" t="str">
        <f t="shared" si="5"/>
        <v/>
      </c>
      <c r="AB50" s="10" t="str">
        <f t="shared" si="6"/>
        <v/>
      </c>
      <c r="AC50" s="10" t="str">
        <f t="shared" si="7"/>
        <v/>
      </c>
      <c r="AD50" s="10" t="str">
        <f t="shared" si="8"/>
        <v/>
      </c>
      <c r="AE50" s="10" t="str">
        <f t="shared" si="9"/>
        <v/>
      </c>
      <c r="AF50" s="10" t="str">
        <f t="shared" si="10"/>
        <v/>
      </c>
      <c r="AG50" s="10" t="str">
        <f t="shared" si="11"/>
        <v/>
      </c>
      <c r="AH50" s="10">
        <f t="shared" si="12"/>
        <v>67.5</v>
      </c>
      <c r="AI50" s="13" t="str">
        <f t="shared" si="13"/>
        <v>31</v>
      </c>
      <c r="AJ50" s="11">
        <f t="shared" si="14"/>
        <v>31</v>
      </c>
    </row>
    <row r="51" spans="1:36" x14ac:dyDescent="0.25">
      <c r="A51" s="1">
        <v>33</v>
      </c>
      <c r="B51" s="4">
        <v>48</v>
      </c>
      <c r="C51" s="9" t="s">
        <v>159</v>
      </c>
      <c r="D51" s="9" t="s">
        <v>60</v>
      </c>
      <c r="E51" s="9" t="s">
        <v>558</v>
      </c>
      <c r="F51" s="9">
        <v>2056698131</v>
      </c>
      <c r="G51" s="9" t="s">
        <v>32</v>
      </c>
      <c r="H51" s="27"/>
      <c r="I51" s="6">
        <v>11</v>
      </c>
      <c r="J51" s="6">
        <v>11</v>
      </c>
      <c r="K51" s="9">
        <v>26</v>
      </c>
      <c r="L51" s="7">
        <f t="shared" si="15"/>
        <v>65</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365</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65</v>
      </c>
      <c r="AI51" s="13" t="str">
        <f t="shared" si="13"/>
        <v>33</v>
      </c>
      <c r="AJ51" s="11">
        <f t="shared" si="14"/>
        <v>33</v>
      </c>
    </row>
    <row r="52" spans="1:36" x14ac:dyDescent="0.25">
      <c r="A52" s="1">
        <v>34</v>
      </c>
      <c r="B52" s="4">
        <v>48</v>
      </c>
      <c r="C52" s="9" t="s">
        <v>935</v>
      </c>
      <c r="D52" s="9" t="s">
        <v>173</v>
      </c>
      <c r="E52" s="9" t="s">
        <v>276</v>
      </c>
      <c r="F52" s="9">
        <v>4253270111</v>
      </c>
      <c r="G52" s="9" t="s">
        <v>32</v>
      </c>
      <c r="H52" s="27"/>
      <c r="I52" s="6">
        <v>11</v>
      </c>
      <c r="J52" s="6">
        <v>11</v>
      </c>
      <c r="K52" s="9">
        <v>26</v>
      </c>
      <c r="L52" s="7">
        <f t="shared" si="15"/>
        <v>65</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365</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65</v>
      </c>
      <c r="AI52" s="13" t="str">
        <f t="shared" si="13"/>
        <v>33</v>
      </c>
      <c r="AJ52" s="11">
        <f t="shared" si="14"/>
        <v>33</v>
      </c>
    </row>
    <row r="53" spans="1:36" x14ac:dyDescent="0.25">
      <c r="A53" s="1">
        <v>35</v>
      </c>
      <c r="B53" s="4">
        <v>48</v>
      </c>
      <c r="C53" s="9" t="s">
        <v>192</v>
      </c>
      <c r="D53" s="9" t="s">
        <v>909</v>
      </c>
      <c r="E53" s="9" t="s">
        <v>298</v>
      </c>
      <c r="F53" s="9">
        <v>4097150068</v>
      </c>
      <c r="G53" s="9" t="s">
        <v>32</v>
      </c>
      <c r="H53" s="27"/>
      <c r="I53" s="6">
        <v>11</v>
      </c>
      <c r="J53" s="6">
        <v>11</v>
      </c>
      <c r="K53" s="9">
        <v>26</v>
      </c>
      <c r="L53" s="7">
        <f t="shared" si="15"/>
        <v>65</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365</v>
      </c>
      <c r="Z53" s="10" t="str">
        <f t="shared" si="4"/>
        <v/>
      </c>
      <c r="AA53" s="10" t="str">
        <f t="shared" si="5"/>
        <v/>
      </c>
      <c r="AB53" s="10" t="str">
        <f t="shared" si="6"/>
        <v/>
      </c>
      <c r="AC53" s="10" t="str">
        <f t="shared" si="7"/>
        <v/>
      </c>
      <c r="AD53" s="10" t="str">
        <f t="shared" si="8"/>
        <v/>
      </c>
      <c r="AE53" s="10" t="str">
        <f t="shared" si="9"/>
        <v/>
      </c>
      <c r="AF53" s="10" t="str">
        <f t="shared" si="10"/>
        <v/>
      </c>
      <c r="AG53" s="10" t="str">
        <f t="shared" si="11"/>
        <v/>
      </c>
      <c r="AH53" s="10">
        <f t="shared" si="12"/>
        <v>65</v>
      </c>
      <c r="AI53" s="13" t="str">
        <f t="shared" si="13"/>
        <v>33</v>
      </c>
      <c r="AJ53" s="11">
        <f t="shared" si="14"/>
        <v>33</v>
      </c>
    </row>
    <row r="54" spans="1:36" x14ac:dyDescent="0.25">
      <c r="A54" s="1">
        <v>36</v>
      </c>
      <c r="B54" s="4">
        <v>48</v>
      </c>
      <c r="C54" s="9" t="s">
        <v>936</v>
      </c>
      <c r="D54" s="9" t="s">
        <v>188</v>
      </c>
      <c r="E54" s="9" t="s">
        <v>334</v>
      </c>
      <c r="F54" s="9">
        <v>1315285009</v>
      </c>
      <c r="G54" s="9" t="s">
        <v>32</v>
      </c>
      <c r="H54" s="27"/>
      <c r="I54" s="6">
        <v>11</v>
      </c>
      <c r="J54" s="6">
        <v>11</v>
      </c>
      <c r="K54" s="9">
        <v>26</v>
      </c>
      <c r="L54" s="7">
        <f t="shared" si="15"/>
        <v>65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365</v>
      </c>
      <c r="Z54" s="10" t="str">
        <f t="shared" si="4"/>
        <v/>
      </c>
      <c r="AA54" s="10" t="str">
        <f t="shared" si="5"/>
        <v/>
      </c>
      <c r="AB54" s="10" t="str">
        <f t="shared" si="6"/>
        <v/>
      </c>
      <c r="AC54" s="10" t="str">
        <f t="shared" si="7"/>
        <v/>
      </c>
      <c r="AD54" s="10" t="str">
        <f t="shared" si="8"/>
        <v/>
      </c>
      <c r="AE54" s="10" t="str">
        <f t="shared" si="9"/>
        <v/>
      </c>
      <c r="AF54" s="10" t="str">
        <f t="shared" si="10"/>
        <v/>
      </c>
      <c r="AG54" s="10" t="str">
        <f t="shared" si="11"/>
        <v/>
      </c>
      <c r="AH54" s="10">
        <f t="shared" si="12"/>
        <v>65</v>
      </c>
      <c r="AI54" s="13" t="str">
        <f t="shared" si="13"/>
        <v>33</v>
      </c>
      <c r="AJ54" s="11">
        <f t="shared" si="14"/>
        <v>33</v>
      </c>
    </row>
    <row r="55" spans="1:36" x14ac:dyDescent="0.25">
      <c r="A55" s="1">
        <v>37</v>
      </c>
      <c r="B55" s="4">
        <v>48</v>
      </c>
      <c r="C55" s="9" t="s">
        <v>937</v>
      </c>
      <c r="D55" s="9" t="s">
        <v>938</v>
      </c>
      <c r="E55" s="9" t="s">
        <v>157</v>
      </c>
      <c r="F55" s="9">
        <v>2411561146</v>
      </c>
      <c r="G55" s="9" t="s">
        <v>28</v>
      </c>
      <c r="H55" s="27"/>
      <c r="I55" s="6">
        <v>11</v>
      </c>
      <c r="J55" s="6">
        <v>11</v>
      </c>
      <c r="K55" s="9">
        <v>26</v>
      </c>
      <c r="L55" s="7">
        <f t="shared" si="15"/>
        <v>65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365</v>
      </c>
      <c r="Z55" s="10" t="str">
        <f t="shared" si="4"/>
        <v/>
      </c>
      <c r="AA55" s="10" t="str">
        <f t="shared" si="5"/>
        <v/>
      </c>
      <c r="AB55" s="10" t="str">
        <f t="shared" si="6"/>
        <v/>
      </c>
      <c r="AC55" s="10" t="str">
        <f t="shared" si="7"/>
        <v/>
      </c>
      <c r="AD55" s="10" t="str">
        <f t="shared" si="8"/>
        <v/>
      </c>
      <c r="AE55" s="10" t="str">
        <f t="shared" si="9"/>
        <v/>
      </c>
      <c r="AF55" s="10" t="str">
        <f t="shared" si="10"/>
        <v/>
      </c>
      <c r="AG55" s="10" t="str">
        <f t="shared" si="11"/>
        <v/>
      </c>
      <c r="AH55" s="10">
        <f t="shared" si="12"/>
        <v>65</v>
      </c>
      <c r="AI55" s="13" t="str">
        <f t="shared" si="13"/>
        <v>33</v>
      </c>
      <c r="AJ55" s="11">
        <f t="shared" si="14"/>
        <v>33</v>
      </c>
    </row>
    <row r="56" spans="1:36" x14ac:dyDescent="0.25">
      <c r="A56" s="1">
        <v>38</v>
      </c>
      <c r="B56" s="4">
        <v>48</v>
      </c>
      <c r="C56" s="9" t="s">
        <v>939</v>
      </c>
      <c r="D56" s="9" t="s">
        <v>166</v>
      </c>
      <c r="E56" s="9" t="s">
        <v>64</v>
      </c>
      <c r="F56" s="9">
        <v>24406131</v>
      </c>
      <c r="G56" s="9" t="s">
        <v>28</v>
      </c>
      <c r="H56" s="27"/>
      <c r="I56" s="6">
        <v>11</v>
      </c>
      <c r="J56" s="6">
        <v>11</v>
      </c>
      <c r="K56" s="9">
        <v>26</v>
      </c>
      <c r="L56" s="7">
        <f t="shared" si="15"/>
        <v>65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365</v>
      </c>
      <c r="Z56" s="10" t="str">
        <f t="shared" si="4"/>
        <v/>
      </c>
      <c r="AA56" s="10" t="str">
        <f t="shared" si="5"/>
        <v/>
      </c>
      <c r="AB56" s="10" t="str">
        <f t="shared" si="6"/>
        <v/>
      </c>
      <c r="AC56" s="10" t="str">
        <f t="shared" si="7"/>
        <v/>
      </c>
      <c r="AD56" s="10" t="str">
        <f t="shared" si="8"/>
        <v/>
      </c>
      <c r="AE56" s="10" t="str">
        <f t="shared" si="9"/>
        <v/>
      </c>
      <c r="AF56" s="10" t="str">
        <f t="shared" si="10"/>
        <v/>
      </c>
      <c r="AG56" s="10" t="str">
        <f t="shared" si="11"/>
        <v/>
      </c>
      <c r="AH56" s="10">
        <f t="shared" si="12"/>
        <v>65</v>
      </c>
      <c r="AI56" s="13" t="str">
        <f t="shared" si="13"/>
        <v>33</v>
      </c>
      <c r="AJ56" s="11">
        <f t="shared" si="14"/>
        <v>33</v>
      </c>
    </row>
    <row r="57" spans="1:36" x14ac:dyDescent="0.25">
      <c r="A57" s="1">
        <v>39</v>
      </c>
      <c r="B57" s="4">
        <v>48</v>
      </c>
      <c r="C57" s="9" t="s">
        <v>940</v>
      </c>
      <c r="D57" s="9" t="s">
        <v>941</v>
      </c>
      <c r="E57" s="9" t="s">
        <v>48</v>
      </c>
      <c r="F57" s="9">
        <v>941038648</v>
      </c>
      <c r="G57" s="9" t="s">
        <v>28</v>
      </c>
      <c r="H57" s="27"/>
      <c r="I57" s="6">
        <v>11</v>
      </c>
      <c r="J57" s="6">
        <v>11</v>
      </c>
      <c r="K57" s="9">
        <v>26</v>
      </c>
      <c r="L57" s="7">
        <f t="shared" si="15"/>
        <v>65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365</v>
      </c>
      <c r="Z57" s="10" t="str">
        <f t="shared" si="4"/>
        <v/>
      </c>
      <c r="AA57" s="10" t="str">
        <f t="shared" si="5"/>
        <v/>
      </c>
      <c r="AB57" s="10" t="str">
        <f t="shared" si="6"/>
        <v/>
      </c>
      <c r="AC57" s="10" t="str">
        <f t="shared" si="7"/>
        <v/>
      </c>
      <c r="AD57" s="10" t="str">
        <f t="shared" si="8"/>
        <v/>
      </c>
      <c r="AE57" s="10" t="str">
        <f t="shared" si="9"/>
        <v/>
      </c>
      <c r="AF57" s="10" t="str">
        <f t="shared" si="10"/>
        <v/>
      </c>
      <c r="AG57" s="10" t="str">
        <f t="shared" si="11"/>
        <v/>
      </c>
      <c r="AH57" s="10">
        <f t="shared" si="12"/>
        <v>65</v>
      </c>
      <c r="AI57" s="13" t="str">
        <f t="shared" si="13"/>
        <v>33</v>
      </c>
      <c r="AJ57" s="11">
        <f t="shared" si="14"/>
        <v>33</v>
      </c>
    </row>
    <row r="58" spans="1:36" x14ac:dyDescent="0.25">
      <c r="A58" s="1">
        <v>40</v>
      </c>
      <c r="B58" s="4">
        <v>48</v>
      </c>
      <c r="C58" s="9" t="s">
        <v>942</v>
      </c>
      <c r="D58" s="9" t="s">
        <v>99</v>
      </c>
      <c r="E58" s="9" t="s">
        <v>109</v>
      </c>
      <c r="F58" s="9">
        <v>283981319</v>
      </c>
      <c r="G58" s="9" t="s">
        <v>32</v>
      </c>
      <c r="H58" s="27"/>
      <c r="I58" s="6">
        <v>11</v>
      </c>
      <c r="J58" s="6">
        <v>11</v>
      </c>
      <c r="K58" s="9">
        <v>26</v>
      </c>
      <c r="L58" s="7">
        <f t="shared" si="15"/>
        <v>65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365</v>
      </c>
      <c r="Z58" s="10" t="str">
        <f t="shared" si="4"/>
        <v/>
      </c>
      <c r="AA58" s="10" t="str">
        <f t="shared" si="5"/>
        <v/>
      </c>
      <c r="AB58" s="10" t="str">
        <f t="shared" si="6"/>
        <v/>
      </c>
      <c r="AC58" s="10" t="str">
        <f t="shared" si="7"/>
        <v/>
      </c>
      <c r="AD58" s="10" t="str">
        <f t="shared" si="8"/>
        <v/>
      </c>
      <c r="AE58" s="10" t="str">
        <f t="shared" si="9"/>
        <v/>
      </c>
      <c r="AF58" s="10" t="str">
        <f t="shared" si="10"/>
        <v/>
      </c>
      <c r="AG58" s="10" t="str">
        <f t="shared" si="11"/>
        <v/>
      </c>
      <c r="AH58" s="10">
        <f t="shared" si="12"/>
        <v>65</v>
      </c>
      <c r="AI58" s="13" t="str">
        <f t="shared" si="13"/>
        <v>33</v>
      </c>
      <c r="AJ58" s="11">
        <f t="shared" si="14"/>
        <v>33</v>
      </c>
    </row>
    <row r="59" spans="1:36" x14ac:dyDescent="0.25">
      <c r="A59" s="1">
        <v>41</v>
      </c>
      <c r="B59" s="4">
        <v>48</v>
      </c>
      <c r="C59" s="9" t="s">
        <v>943</v>
      </c>
      <c r="D59" s="9" t="s">
        <v>424</v>
      </c>
      <c r="E59" s="9" t="s">
        <v>64</v>
      </c>
      <c r="F59" s="9">
        <v>1606242756</v>
      </c>
      <c r="G59" s="9" t="s">
        <v>28</v>
      </c>
      <c r="H59" s="27"/>
      <c r="I59" s="6">
        <v>11</v>
      </c>
      <c r="J59" s="6">
        <v>11</v>
      </c>
      <c r="K59" s="9">
        <v>26</v>
      </c>
      <c r="L59" s="7">
        <f t="shared" si="15"/>
        <v>65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365</v>
      </c>
      <c r="Z59" s="10" t="str">
        <f t="shared" si="4"/>
        <v/>
      </c>
      <c r="AA59" s="10" t="str">
        <f t="shared" si="5"/>
        <v/>
      </c>
      <c r="AB59" s="10" t="str">
        <f t="shared" si="6"/>
        <v/>
      </c>
      <c r="AC59" s="10" t="str">
        <f t="shared" si="7"/>
        <v/>
      </c>
      <c r="AD59" s="10" t="str">
        <f t="shared" si="8"/>
        <v/>
      </c>
      <c r="AE59" s="10" t="str">
        <f t="shared" si="9"/>
        <v/>
      </c>
      <c r="AF59" s="10" t="str">
        <f t="shared" si="10"/>
        <v/>
      </c>
      <c r="AG59" s="10" t="str">
        <f t="shared" si="11"/>
        <v/>
      </c>
      <c r="AH59" s="10">
        <f t="shared" si="12"/>
        <v>65</v>
      </c>
      <c r="AI59" s="13" t="str">
        <f t="shared" si="13"/>
        <v>33</v>
      </c>
      <c r="AJ59" s="11">
        <f t="shared" si="14"/>
        <v>33</v>
      </c>
    </row>
    <row r="60" spans="1:36" x14ac:dyDescent="0.25">
      <c r="A60" s="1">
        <v>42</v>
      </c>
      <c r="B60" s="4">
        <v>48</v>
      </c>
      <c r="C60" s="9" t="s">
        <v>944</v>
      </c>
      <c r="D60" s="9" t="s">
        <v>193</v>
      </c>
      <c r="E60" s="9" t="s">
        <v>48</v>
      </c>
      <c r="F60" s="9">
        <v>223132323</v>
      </c>
      <c r="G60" s="9" t="s">
        <v>28</v>
      </c>
      <c r="H60" s="27"/>
      <c r="I60" s="6">
        <v>11</v>
      </c>
      <c r="J60" s="6">
        <v>11</v>
      </c>
      <c r="K60" s="9">
        <v>26</v>
      </c>
      <c r="L60" s="7">
        <f t="shared" si="15"/>
        <v>65</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365</v>
      </c>
      <c r="Z60" s="10" t="str">
        <f t="shared" si="4"/>
        <v/>
      </c>
      <c r="AA60" s="10" t="str">
        <f t="shared" si="5"/>
        <v/>
      </c>
      <c r="AB60" s="10" t="str">
        <f t="shared" si="6"/>
        <v/>
      </c>
      <c r="AC60" s="10" t="str">
        <f t="shared" si="7"/>
        <v/>
      </c>
      <c r="AD60" s="10" t="str">
        <f t="shared" si="8"/>
        <v/>
      </c>
      <c r="AE60" s="10" t="str">
        <f t="shared" si="9"/>
        <v/>
      </c>
      <c r="AF60" s="10" t="str">
        <f t="shared" si="10"/>
        <v/>
      </c>
      <c r="AG60" s="10" t="str">
        <f t="shared" si="11"/>
        <v/>
      </c>
      <c r="AH60" s="10">
        <f t="shared" si="12"/>
        <v>65</v>
      </c>
      <c r="AI60" s="13" t="str">
        <f t="shared" si="13"/>
        <v>33</v>
      </c>
      <c r="AJ60" s="11">
        <f t="shared" si="14"/>
        <v>33</v>
      </c>
    </row>
    <row r="61" spans="1:36" x14ac:dyDescent="0.25">
      <c r="A61" s="1">
        <v>43</v>
      </c>
      <c r="B61" s="4">
        <v>48</v>
      </c>
      <c r="C61" s="9" t="s">
        <v>945</v>
      </c>
      <c r="D61" s="9" t="s">
        <v>106</v>
      </c>
      <c r="E61" s="9" t="s">
        <v>159</v>
      </c>
      <c r="F61" s="9">
        <v>1786353903</v>
      </c>
      <c r="G61" s="9" t="s">
        <v>32</v>
      </c>
      <c r="H61" s="27"/>
      <c r="I61" s="6">
        <v>11</v>
      </c>
      <c r="J61" s="6">
        <v>11</v>
      </c>
      <c r="K61" s="9">
        <v>24</v>
      </c>
      <c r="L61" s="7">
        <f t="shared" si="15"/>
        <v>60</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365</v>
      </c>
      <c r="Z61" s="10" t="str">
        <f t="shared" si="4"/>
        <v/>
      </c>
      <c r="AA61" s="10" t="str">
        <f t="shared" si="5"/>
        <v/>
      </c>
      <c r="AB61" s="10" t="str">
        <f t="shared" si="6"/>
        <v/>
      </c>
      <c r="AC61" s="10" t="str">
        <f t="shared" si="7"/>
        <v/>
      </c>
      <c r="AD61" s="10" t="str">
        <f t="shared" si="8"/>
        <v/>
      </c>
      <c r="AE61" s="10" t="str">
        <f t="shared" si="9"/>
        <v/>
      </c>
      <c r="AF61" s="10" t="str">
        <f t="shared" si="10"/>
        <v/>
      </c>
      <c r="AG61" s="10" t="str">
        <f t="shared" si="11"/>
        <v/>
      </c>
      <c r="AH61" s="10">
        <f t="shared" si="12"/>
        <v>60</v>
      </c>
      <c r="AI61" s="13" t="str">
        <f t="shared" si="13"/>
        <v>43</v>
      </c>
      <c r="AJ61" s="11">
        <f t="shared" si="14"/>
        <v>43</v>
      </c>
    </row>
    <row r="62" spans="1:36" x14ac:dyDescent="0.25">
      <c r="A62" s="1">
        <v>44</v>
      </c>
      <c r="B62" s="4">
        <v>48</v>
      </c>
      <c r="C62" s="9" t="s">
        <v>946</v>
      </c>
      <c r="D62" s="9" t="s">
        <v>115</v>
      </c>
      <c r="E62" s="9" t="s">
        <v>37</v>
      </c>
      <c r="F62" s="9">
        <v>1372665726</v>
      </c>
      <c r="G62" s="9" t="s">
        <v>32</v>
      </c>
      <c r="H62" s="27"/>
      <c r="I62" s="6">
        <v>11</v>
      </c>
      <c r="J62" s="6">
        <v>11</v>
      </c>
      <c r="K62" s="9">
        <v>24</v>
      </c>
      <c r="L62" s="7">
        <f t="shared" si="15"/>
        <v>60</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365</v>
      </c>
      <c r="Z62" s="10" t="str">
        <f t="shared" si="4"/>
        <v/>
      </c>
      <c r="AA62" s="10" t="str">
        <f t="shared" si="5"/>
        <v/>
      </c>
      <c r="AB62" s="10" t="str">
        <f t="shared" si="6"/>
        <v/>
      </c>
      <c r="AC62" s="10" t="str">
        <f t="shared" si="7"/>
        <v/>
      </c>
      <c r="AD62" s="10" t="str">
        <f t="shared" si="8"/>
        <v/>
      </c>
      <c r="AE62" s="10" t="str">
        <f t="shared" si="9"/>
        <v/>
      </c>
      <c r="AF62" s="10" t="str">
        <f t="shared" si="10"/>
        <v/>
      </c>
      <c r="AG62" s="10" t="str">
        <f t="shared" si="11"/>
        <v/>
      </c>
      <c r="AH62" s="10">
        <f t="shared" si="12"/>
        <v>60</v>
      </c>
      <c r="AI62" s="13" t="str">
        <f t="shared" si="13"/>
        <v>43</v>
      </c>
      <c r="AJ62" s="11">
        <f t="shared" si="14"/>
        <v>43</v>
      </c>
    </row>
    <row r="63" spans="1:36" x14ac:dyDescent="0.25">
      <c r="A63" s="1">
        <v>45</v>
      </c>
      <c r="B63" s="4">
        <v>48</v>
      </c>
      <c r="C63" s="9" t="s">
        <v>947</v>
      </c>
      <c r="D63" s="9" t="s">
        <v>295</v>
      </c>
      <c r="E63" s="9" t="s">
        <v>124</v>
      </c>
      <c r="F63" s="9">
        <v>1244224733</v>
      </c>
      <c r="G63" s="9" t="s">
        <v>32</v>
      </c>
      <c r="H63" s="27"/>
      <c r="I63" s="6">
        <v>11</v>
      </c>
      <c r="J63" s="6">
        <v>11</v>
      </c>
      <c r="K63" s="9">
        <v>24</v>
      </c>
      <c r="L63" s="7">
        <f t="shared" si="15"/>
        <v>60</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365</v>
      </c>
      <c r="Z63" s="10" t="str">
        <f t="shared" si="4"/>
        <v/>
      </c>
      <c r="AA63" s="10" t="str">
        <f t="shared" si="5"/>
        <v/>
      </c>
      <c r="AB63" s="10" t="str">
        <f t="shared" si="6"/>
        <v/>
      </c>
      <c r="AC63" s="10" t="str">
        <f t="shared" si="7"/>
        <v/>
      </c>
      <c r="AD63" s="10" t="str">
        <f t="shared" si="8"/>
        <v/>
      </c>
      <c r="AE63" s="10" t="str">
        <f t="shared" si="9"/>
        <v/>
      </c>
      <c r="AF63" s="10" t="str">
        <f t="shared" si="10"/>
        <v/>
      </c>
      <c r="AG63" s="10" t="str">
        <f t="shared" si="11"/>
        <v/>
      </c>
      <c r="AH63" s="10">
        <f t="shared" si="12"/>
        <v>60</v>
      </c>
      <c r="AI63" s="13" t="str">
        <f t="shared" si="13"/>
        <v>43</v>
      </c>
      <c r="AJ63" s="11">
        <f t="shared" si="14"/>
        <v>43</v>
      </c>
    </row>
    <row r="64" spans="1:36" x14ac:dyDescent="0.25">
      <c r="A64" s="1">
        <v>46</v>
      </c>
      <c r="B64" s="4">
        <v>48</v>
      </c>
      <c r="C64" s="9" t="s">
        <v>948</v>
      </c>
      <c r="D64" s="9" t="s">
        <v>303</v>
      </c>
      <c r="E64" s="9" t="s">
        <v>100</v>
      </c>
      <c r="F64" s="9">
        <v>1707034793</v>
      </c>
      <c r="G64" s="9" t="s">
        <v>371</v>
      </c>
      <c r="H64" s="27"/>
      <c r="I64" s="6">
        <v>11</v>
      </c>
      <c r="J64" s="6">
        <v>11</v>
      </c>
      <c r="K64" s="9">
        <v>24</v>
      </c>
      <c r="L64" s="7">
        <f t="shared" si="15"/>
        <v>60</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364</v>
      </c>
      <c r="Z64" s="10">
        <f t="shared" si="4"/>
        <v>111</v>
      </c>
      <c r="AA64" s="10" t="str">
        <f t="shared" si="5"/>
        <v/>
      </c>
      <c r="AB64" s="10" t="str">
        <f t="shared" si="6"/>
        <v/>
      </c>
      <c r="AC64" s="10" t="str">
        <f t="shared" si="7"/>
        <v/>
      </c>
      <c r="AD64" s="10" t="str">
        <f t="shared" si="8"/>
        <v/>
      </c>
      <c r="AE64" s="10" t="str">
        <f t="shared" si="9"/>
        <v/>
      </c>
      <c r="AF64" s="10" t="str">
        <f t="shared" si="10"/>
        <v/>
      </c>
      <c r="AG64" s="10" t="str">
        <f t="shared" si="11"/>
        <v/>
      </c>
      <c r="AH64" s="10">
        <f t="shared" si="12"/>
        <v>60</v>
      </c>
      <c r="AI64" s="13" t="str">
        <f t="shared" si="13"/>
        <v>43</v>
      </c>
      <c r="AJ64" s="11">
        <f t="shared" si="14"/>
        <v>43</v>
      </c>
    </row>
    <row r="65" spans="1:36" x14ac:dyDescent="0.25">
      <c r="A65" s="1">
        <v>47</v>
      </c>
      <c r="B65" s="4">
        <v>48</v>
      </c>
      <c r="C65" s="9" t="s">
        <v>949</v>
      </c>
      <c r="D65" s="9" t="s">
        <v>188</v>
      </c>
      <c r="E65" s="9" t="s">
        <v>157</v>
      </c>
      <c r="F65" s="9">
        <v>1525132781</v>
      </c>
      <c r="G65" s="9" t="s">
        <v>32</v>
      </c>
      <c r="H65" s="27"/>
      <c r="I65" s="6">
        <v>11</v>
      </c>
      <c r="J65" s="6">
        <v>11</v>
      </c>
      <c r="K65" s="9">
        <v>24</v>
      </c>
      <c r="L65" s="7">
        <f t="shared" si="15"/>
        <v>60</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365</v>
      </c>
      <c r="Z65" s="10" t="str">
        <f t="shared" si="4"/>
        <v/>
      </c>
      <c r="AA65" s="10" t="str">
        <f t="shared" si="5"/>
        <v/>
      </c>
      <c r="AB65" s="10" t="str">
        <f t="shared" si="6"/>
        <v/>
      </c>
      <c r="AC65" s="10" t="str">
        <f t="shared" si="7"/>
        <v/>
      </c>
      <c r="AD65" s="10" t="str">
        <f t="shared" si="8"/>
        <v/>
      </c>
      <c r="AE65" s="10" t="str">
        <f t="shared" si="9"/>
        <v/>
      </c>
      <c r="AF65" s="10" t="str">
        <f t="shared" si="10"/>
        <v/>
      </c>
      <c r="AG65" s="10" t="str">
        <f t="shared" si="11"/>
        <v/>
      </c>
      <c r="AH65" s="10">
        <f t="shared" si="12"/>
        <v>60</v>
      </c>
      <c r="AI65" s="13" t="str">
        <f t="shared" si="13"/>
        <v>43</v>
      </c>
      <c r="AJ65" s="11">
        <f t="shared" si="14"/>
        <v>43</v>
      </c>
    </row>
    <row r="66" spans="1:36" x14ac:dyDescent="0.25">
      <c r="A66" s="1">
        <v>48</v>
      </c>
      <c r="B66" s="4">
        <v>48</v>
      </c>
      <c r="C66" s="9" t="s">
        <v>950</v>
      </c>
      <c r="D66" s="9" t="s">
        <v>951</v>
      </c>
      <c r="E66" s="9" t="s">
        <v>124</v>
      </c>
      <c r="F66" s="9">
        <v>2558343625</v>
      </c>
      <c r="G66" s="9" t="s">
        <v>28</v>
      </c>
      <c r="H66" s="27"/>
      <c r="I66" s="6">
        <v>11</v>
      </c>
      <c r="J66" s="6">
        <v>11</v>
      </c>
      <c r="K66" s="9">
        <v>24</v>
      </c>
      <c r="L66" s="7">
        <f t="shared" si="15"/>
        <v>60</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365</v>
      </c>
      <c r="Z66" s="10" t="str">
        <f t="shared" si="4"/>
        <v/>
      </c>
      <c r="AA66" s="10" t="str">
        <f t="shared" si="5"/>
        <v/>
      </c>
      <c r="AB66" s="10" t="str">
        <f t="shared" si="6"/>
        <v/>
      </c>
      <c r="AC66" s="10" t="str">
        <f t="shared" si="7"/>
        <v/>
      </c>
      <c r="AD66" s="10" t="str">
        <f t="shared" si="8"/>
        <v/>
      </c>
      <c r="AE66" s="10" t="str">
        <f t="shared" si="9"/>
        <v/>
      </c>
      <c r="AF66" s="10" t="str">
        <f t="shared" si="10"/>
        <v/>
      </c>
      <c r="AG66" s="10" t="str">
        <f t="shared" si="11"/>
        <v/>
      </c>
      <c r="AH66" s="10">
        <f t="shared" si="12"/>
        <v>60</v>
      </c>
      <c r="AI66" s="13" t="str">
        <f t="shared" si="13"/>
        <v>43</v>
      </c>
      <c r="AJ66" s="11">
        <f t="shared" si="14"/>
        <v>43</v>
      </c>
    </row>
    <row r="67" spans="1:36" x14ac:dyDescent="0.25">
      <c r="A67" s="1">
        <v>49</v>
      </c>
      <c r="B67" s="4">
        <v>48</v>
      </c>
      <c r="C67" s="9" t="s">
        <v>452</v>
      </c>
      <c r="D67" s="9" t="s">
        <v>60</v>
      </c>
      <c r="E67" s="9" t="s">
        <v>157</v>
      </c>
      <c r="F67" s="9">
        <v>1987270885</v>
      </c>
      <c r="G67" s="9" t="s">
        <v>28</v>
      </c>
      <c r="H67" s="27"/>
      <c r="I67" s="6">
        <v>11</v>
      </c>
      <c r="J67" s="6">
        <v>11</v>
      </c>
      <c r="K67" s="9">
        <v>24</v>
      </c>
      <c r="L67" s="7">
        <f t="shared" si="15"/>
        <v>60</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365</v>
      </c>
      <c r="Z67" s="10" t="str">
        <f t="shared" si="4"/>
        <v/>
      </c>
      <c r="AA67" s="10" t="str">
        <f t="shared" si="5"/>
        <v/>
      </c>
      <c r="AB67" s="10" t="str">
        <f t="shared" si="6"/>
        <v/>
      </c>
      <c r="AC67" s="10" t="str">
        <f t="shared" si="7"/>
        <v/>
      </c>
      <c r="AD67" s="10" t="str">
        <f t="shared" si="8"/>
        <v/>
      </c>
      <c r="AE67" s="10" t="str">
        <f t="shared" si="9"/>
        <v/>
      </c>
      <c r="AF67" s="10" t="str">
        <f t="shared" si="10"/>
        <v/>
      </c>
      <c r="AG67" s="10" t="str">
        <f t="shared" si="11"/>
        <v/>
      </c>
      <c r="AH67" s="10">
        <f t="shared" si="12"/>
        <v>60</v>
      </c>
      <c r="AI67" s="13" t="str">
        <f t="shared" si="13"/>
        <v>43</v>
      </c>
      <c r="AJ67" s="11">
        <f t="shared" si="14"/>
        <v>43</v>
      </c>
    </row>
    <row r="68" spans="1:36" x14ac:dyDescent="0.25">
      <c r="A68" s="1">
        <v>50</v>
      </c>
      <c r="B68" s="4">
        <v>48</v>
      </c>
      <c r="C68" s="9" t="s">
        <v>426</v>
      </c>
      <c r="D68" s="9" t="s">
        <v>193</v>
      </c>
      <c r="E68" s="9" t="s">
        <v>133</v>
      </c>
      <c r="F68" s="9">
        <v>3893873990</v>
      </c>
      <c r="G68" s="9" t="s">
        <v>28</v>
      </c>
      <c r="H68" s="27"/>
      <c r="I68" s="6">
        <v>11</v>
      </c>
      <c r="J68" s="6">
        <v>11</v>
      </c>
      <c r="K68" s="9">
        <v>24</v>
      </c>
      <c r="L68" s="7">
        <f t="shared" si="15"/>
        <v>60</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365</v>
      </c>
      <c r="Z68" s="10" t="str">
        <f t="shared" si="4"/>
        <v/>
      </c>
      <c r="AA68" s="10" t="str">
        <f t="shared" si="5"/>
        <v/>
      </c>
      <c r="AB68" s="10" t="str">
        <f t="shared" si="6"/>
        <v/>
      </c>
      <c r="AC68" s="10" t="str">
        <f t="shared" si="7"/>
        <v/>
      </c>
      <c r="AD68" s="10" t="str">
        <f t="shared" si="8"/>
        <v/>
      </c>
      <c r="AE68" s="10" t="str">
        <f t="shared" si="9"/>
        <v/>
      </c>
      <c r="AF68" s="10" t="str">
        <f t="shared" si="10"/>
        <v/>
      </c>
      <c r="AG68" s="10" t="str">
        <f t="shared" si="11"/>
        <v/>
      </c>
      <c r="AH68" s="10">
        <f t="shared" si="12"/>
        <v>60</v>
      </c>
      <c r="AI68" s="13" t="str">
        <f t="shared" si="13"/>
        <v>43</v>
      </c>
      <c r="AJ68" s="11">
        <f t="shared" si="14"/>
        <v>43</v>
      </c>
    </row>
    <row r="69" spans="1:36" x14ac:dyDescent="0.25">
      <c r="A69" s="1">
        <v>51</v>
      </c>
      <c r="B69" s="4">
        <v>48</v>
      </c>
      <c r="C69" s="9" t="s">
        <v>952</v>
      </c>
      <c r="D69" s="9" t="s">
        <v>75</v>
      </c>
      <c r="E69" s="9" t="s">
        <v>37</v>
      </c>
      <c r="F69" s="9">
        <v>3979263285</v>
      </c>
      <c r="G69" s="9" t="s">
        <v>32</v>
      </c>
      <c r="H69" s="27"/>
      <c r="I69" s="6">
        <v>11</v>
      </c>
      <c r="J69" s="6">
        <v>11</v>
      </c>
      <c r="K69" s="9">
        <v>24</v>
      </c>
      <c r="L69" s="7">
        <f t="shared" si="15"/>
        <v>60</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365</v>
      </c>
      <c r="Z69" s="10" t="str">
        <f t="shared" si="4"/>
        <v/>
      </c>
      <c r="AA69" s="10" t="str">
        <f t="shared" si="5"/>
        <v/>
      </c>
      <c r="AB69" s="10" t="str">
        <f t="shared" si="6"/>
        <v/>
      </c>
      <c r="AC69" s="10" t="str">
        <f t="shared" si="7"/>
        <v/>
      </c>
      <c r="AD69" s="10" t="str">
        <f t="shared" si="8"/>
        <v/>
      </c>
      <c r="AE69" s="10" t="str">
        <f t="shared" si="9"/>
        <v/>
      </c>
      <c r="AF69" s="10" t="str">
        <f t="shared" si="10"/>
        <v/>
      </c>
      <c r="AG69" s="10" t="str">
        <f t="shared" si="11"/>
        <v/>
      </c>
      <c r="AH69" s="10">
        <f t="shared" si="12"/>
        <v>60</v>
      </c>
      <c r="AI69" s="13" t="str">
        <f t="shared" si="13"/>
        <v>43</v>
      </c>
      <c r="AJ69" s="11">
        <f t="shared" si="14"/>
        <v>43</v>
      </c>
    </row>
    <row r="70" spans="1:36" x14ac:dyDescent="0.25">
      <c r="A70" s="1">
        <v>52</v>
      </c>
      <c r="B70" s="4">
        <v>48</v>
      </c>
      <c r="C70" s="9" t="s">
        <v>953</v>
      </c>
      <c r="D70" s="9" t="s">
        <v>166</v>
      </c>
      <c r="E70" s="9" t="s">
        <v>276</v>
      </c>
      <c r="F70" s="9">
        <v>455272992</v>
      </c>
      <c r="G70" s="9" t="s">
        <v>28</v>
      </c>
      <c r="H70" s="27"/>
      <c r="I70" s="6">
        <v>11</v>
      </c>
      <c r="J70" s="6">
        <v>11</v>
      </c>
      <c r="K70" s="9">
        <v>24</v>
      </c>
      <c r="L70" s="7">
        <f t="shared" si="15"/>
        <v>60</v>
      </c>
      <c r="M70" s="8" t="str">
        <f>IF(J70=4,RANK(L70,$AA$19:$AA$403,0)+COUNTIF($AA$1:AA69,AA70),"")&amp;IF(J70=5,RANK(L70,$AB$19:$AB$403,0)+COUNTIF($AB$1:AB69,AB70),"")&amp;IF(J70=6,RANK(L70,$AC$19:$AC$403,0)+COUNTIF($AC$1:AC69,AC70),"")&amp;IF(J70=7,RANK(L70,$AD$19:$AD$403,0)+COUNTIF($AD$1:AD69,AD70),"")&amp;IF(J70=8,RANK(L70,$AE$19:$AE$403,0)+COUNTIF($AE$1:AE69,AE70),"")&amp;IF(J70=9,RANK(L70,$AF$19:$AF$403,0)+COUNTIF($AF$1:AF69,AF70),"")&amp;IF(J70=10,RANK(L70,$AG$19:$AG$403,0)+COUNTIF($AG$1:AG69,AG70),"")&amp;IF(J70=11,RANK(L70,$AH$19:$AH$403,0)+COUNTIF($AH$1:AH69,AH70),"")</f>
        <v>52</v>
      </c>
      <c r="N70" s="9" t="s">
        <v>365</v>
      </c>
      <c r="Z70" s="10" t="str">
        <f t="shared" si="4"/>
        <v/>
      </c>
      <c r="AA70" s="10" t="str">
        <f t="shared" si="5"/>
        <v/>
      </c>
      <c r="AB70" s="10" t="str">
        <f t="shared" si="6"/>
        <v/>
      </c>
      <c r="AC70" s="10" t="str">
        <f t="shared" si="7"/>
        <v/>
      </c>
      <c r="AD70" s="10" t="str">
        <f t="shared" si="8"/>
        <v/>
      </c>
      <c r="AE70" s="10" t="str">
        <f t="shared" si="9"/>
        <v/>
      </c>
      <c r="AF70" s="10" t="str">
        <f t="shared" si="10"/>
        <v/>
      </c>
      <c r="AG70" s="10" t="str">
        <f t="shared" si="11"/>
        <v/>
      </c>
      <c r="AH70" s="10">
        <f t="shared" si="12"/>
        <v>60</v>
      </c>
      <c r="AI70" s="13" t="str">
        <f t="shared" si="13"/>
        <v>43</v>
      </c>
      <c r="AJ70" s="11">
        <f t="shared" si="14"/>
        <v>43</v>
      </c>
    </row>
    <row r="71" spans="1:36" x14ac:dyDescent="0.25">
      <c r="A71" s="1">
        <v>53</v>
      </c>
      <c r="B71" s="4">
        <v>48</v>
      </c>
      <c r="C71" s="9" t="s">
        <v>739</v>
      </c>
      <c r="D71" s="9" t="s">
        <v>108</v>
      </c>
      <c r="E71" s="9" t="s">
        <v>124</v>
      </c>
      <c r="F71" s="9">
        <v>1142254786</v>
      </c>
      <c r="G71" s="9" t="s">
        <v>32</v>
      </c>
      <c r="H71" s="27"/>
      <c r="I71" s="6">
        <v>11</v>
      </c>
      <c r="J71" s="6">
        <v>11</v>
      </c>
      <c r="K71" s="9">
        <v>24</v>
      </c>
      <c r="L71" s="7">
        <f t="shared" si="15"/>
        <v>60</v>
      </c>
      <c r="M71" s="8" t="str">
        <f>IF(J71=4,RANK(L71,$AA$19:$AA$403,0)+COUNTIF($AA$1:AA70,AA71),"")&amp;IF(J71=5,RANK(L71,$AB$19:$AB$403,0)+COUNTIF($AB$1:AB70,AB71),"")&amp;IF(J71=6,RANK(L71,$AC$19:$AC$403,0)+COUNTIF($AC$1:AC70,AC71),"")&amp;IF(J71=7,RANK(L71,$AD$19:$AD$403,0)+COUNTIF($AD$1:AD70,AD71),"")&amp;IF(J71=8,RANK(L71,$AE$19:$AE$403,0)+COUNTIF($AE$1:AE70,AE71),"")&amp;IF(J71=9,RANK(L71,$AF$19:$AF$403,0)+COUNTIF($AF$1:AF70,AF71),"")&amp;IF(J71=10,RANK(L71,$AG$19:$AG$403,0)+COUNTIF($AG$1:AG70,AG71),"")&amp;IF(J71=11,RANK(L71,$AH$19:$AH$403,0)+COUNTIF($AH$1:AH70,AH71),"")</f>
        <v>53</v>
      </c>
      <c r="N71" s="9" t="s">
        <v>365</v>
      </c>
      <c r="Z71" s="10" t="str">
        <f t="shared" si="4"/>
        <v/>
      </c>
      <c r="AA71" s="10" t="str">
        <f t="shared" si="5"/>
        <v/>
      </c>
      <c r="AB71" s="10" t="str">
        <f t="shared" si="6"/>
        <v/>
      </c>
      <c r="AC71" s="10" t="str">
        <f t="shared" si="7"/>
        <v/>
      </c>
      <c r="AD71" s="10" t="str">
        <f t="shared" si="8"/>
        <v/>
      </c>
      <c r="AE71" s="10" t="str">
        <f t="shared" si="9"/>
        <v/>
      </c>
      <c r="AF71" s="10" t="str">
        <f t="shared" si="10"/>
        <v/>
      </c>
      <c r="AG71" s="10" t="str">
        <f t="shared" si="11"/>
        <v/>
      </c>
      <c r="AH71" s="10">
        <f t="shared" si="12"/>
        <v>60</v>
      </c>
      <c r="AI71" s="13" t="str">
        <f t="shared" si="13"/>
        <v>43</v>
      </c>
      <c r="AJ71" s="11">
        <f t="shared" si="14"/>
        <v>43</v>
      </c>
    </row>
    <row r="72" spans="1:36" x14ac:dyDescent="0.25">
      <c r="A72" s="1">
        <v>54</v>
      </c>
      <c r="B72" s="4">
        <v>48</v>
      </c>
      <c r="C72" s="9" t="s">
        <v>954</v>
      </c>
      <c r="D72" s="9" t="s">
        <v>99</v>
      </c>
      <c r="E72" s="9" t="s">
        <v>93</v>
      </c>
      <c r="F72" s="9">
        <v>1454750612</v>
      </c>
      <c r="G72" s="9" t="s">
        <v>508</v>
      </c>
      <c r="H72" s="27"/>
      <c r="I72" s="6">
        <v>11</v>
      </c>
      <c r="J72" s="6">
        <v>11</v>
      </c>
      <c r="K72" s="9">
        <v>24</v>
      </c>
      <c r="L72" s="7">
        <f t="shared" si="15"/>
        <v>60</v>
      </c>
      <c r="M72" s="8" t="str">
        <f>IF(J72=4,RANK(L72,$AA$19:$AA$403,0)+COUNTIF($AA$1:AA71,AA72),"")&amp;IF(J72=5,RANK(L72,$AB$19:$AB$403,0)+COUNTIF($AB$1:AB71,AB72),"")&amp;IF(J72=6,RANK(L72,$AC$19:$AC$403,0)+COUNTIF($AC$1:AC71,AC72),"")&amp;IF(J72=7,RANK(L72,$AD$19:$AD$403,0)+COUNTIF($AD$1:AD71,AD72),"")&amp;IF(J72=8,RANK(L72,$AE$19:$AE$403,0)+COUNTIF($AE$1:AE71,AE72),"")&amp;IF(J72=9,RANK(L72,$AF$19:$AF$403,0)+COUNTIF($AF$1:AF71,AF72),"")&amp;IF(J72=10,RANK(L72,$AG$19:$AG$403,0)+COUNTIF($AG$1:AG71,AG72),"")&amp;IF(J72=11,RANK(L72,$AH$19:$AH$403,0)+COUNTIF($AH$1:AH71,AH72),"")</f>
        <v>54</v>
      </c>
      <c r="N72" s="9" t="s">
        <v>363</v>
      </c>
      <c r="Z72" s="10">
        <f t="shared" si="4"/>
        <v>12</v>
      </c>
      <c r="AA72" s="10" t="str">
        <f t="shared" si="5"/>
        <v/>
      </c>
      <c r="AB72" s="10" t="str">
        <f t="shared" si="6"/>
        <v/>
      </c>
      <c r="AC72" s="10" t="str">
        <f t="shared" si="7"/>
        <v/>
      </c>
      <c r="AD72" s="10" t="str">
        <f t="shared" si="8"/>
        <v/>
      </c>
      <c r="AE72" s="10" t="str">
        <f t="shared" si="9"/>
        <v/>
      </c>
      <c r="AF72" s="10" t="str">
        <f t="shared" si="10"/>
        <v/>
      </c>
      <c r="AG72" s="10" t="str">
        <f t="shared" si="11"/>
        <v/>
      </c>
      <c r="AH72" s="10">
        <f t="shared" si="12"/>
        <v>60</v>
      </c>
      <c r="AI72" s="13" t="str">
        <f t="shared" si="13"/>
        <v>43</v>
      </c>
      <c r="AJ72" s="11">
        <f t="shared" si="14"/>
        <v>43</v>
      </c>
    </row>
    <row r="73" spans="1:36" x14ac:dyDescent="0.25">
      <c r="A73" s="1">
        <v>55</v>
      </c>
      <c r="B73" s="4">
        <v>48</v>
      </c>
      <c r="C73" s="9" t="s">
        <v>955</v>
      </c>
      <c r="D73" s="9" t="s">
        <v>111</v>
      </c>
      <c r="E73" s="9" t="s">
        <v>159</v>
      </c>
      <c r="F73" s="9">
        <v>3473034325</v>
      </c>
      <c r="G73" s="9" t="s">
        <v>28</v>
      </c>
      <c r="H73" s="27"/>
      <c r="I73" s="6">
        <v>11</v>
      </c>
      <c r="J73" s="6">
        <v>11</v>
      </c>
      <c r="K73" s="9">
        <v>24</v>
      </c>
      <c r="L73" s="7">
        <f t="shared" si="15"/>
        <v>60</v>
      </c>
      <c r="M73" s="8" t="str">
        <f>IF(J73=4,RANK(L73,$AA$19:$AA$403,0)+COUNTIF($AA$1:AA72,AA73),"")&amp;IF(J73=5,RANK(L73,$AB$19:$AB$403,0)+COUNTIF($AB$1:AB72,AB73),"")&amp;IF(J73=6,RANK(L73,$AC$19:$AC$403,0)+COUNTIF($AC$1:AC72,AC73),"")&amp;IF(J73=7,RANK(L73,$AD$19:$AD$403,0)+COUNTIF($AD$1:AD72,AD73),"")&amp;IF(J73=8,RANK(L73,$AE$19:$AE$403,0)+COUNTIF($AE$1:AE72,AE73),"")&amp;IF(J73=9,RANK(L73,$AF$19:$AF$403,0)+COUNTIF($AF$1:AF72,AF73),"")&amp;IF(J73=10,RANK(L73,$AG$19:$AG$403,0)+COUNTIF($AG$1:AG72,AG73),"")&amp;IF(J73=11,RANK(L73,$AH$19:$AH$403,0)+COUNTIF($AH$1:AH72,AH73),"")</f>
        <v>55</v>
      </c>
      <c r="N73" s="9" t="s">
        <v>365</v>
      </c>
      <c r="Z73" s="10" t="str">
        <f t="shared" si="4"/>
        <v/>
      </c>
      <c r="AA73" s="10" t="str">
        <f t="shared" si="5"/>
        <v/>
      </c>
      <c r="AB73" s="10" t="str">
        <f t="shared" si="6"/>
        <v/>
      </c>
      <c r="AC73" s="10" t="str">
        <f t="shared" si="7"/>
        <v/>
      </c>
      <c r="AD73" s="10" t="str">
        <f t="shared" si="8"/>
        <v/>
      </c>
      <c r="AE73" s="10" t="str">
        <f t="shared" si="9"/>
        <v/>
      </c>
      <c r="AF73" s="10" t="str">
        <f t="shared" si="10"/>
        <v/>
      </c>
      <c r="AG73" s="10" t="str">
        <f t="shared" si="11"/>
        <v/>
      </c>
      <c r="AH73" s="10">
        <f t="shared" si="12"/>
        <v>60</v>
      </c>
      <c r="AI73" s="13" t="str">
        <f t="shared" si="13"/>
        <v>43</v>
      </c>
      <c r="AJ73" s="11">
        <f t="shared" si="14"/>
        <v>43</v>
      </c>
    </row>
    <row r="74" spans="1:36" x14ac:dyDescent="0.25">
      <c r="A74" s="1">
        <v>56</v>
      </c>
      <c r="B74" s="4">
        <v>48</v>
      </c>
      <c r="C74" s="9" t="s">
        <v>956</v>
      </c>
      <c r="D74" s="9" t="s">
        <v>73</v>
      </c>
      <c r="E74" s="9" t="s">
        <v>31</v>
      </c>
      <c r="F74" s="9">
        <v>683303250</v>
      </c>
      <c r="G74" s="9" t="s">
        <v>28</v>
      </c>
      <c r="H74" s="27"/>
      <c r="I74" s="6">
        <v>11</v>
      </c>
      <c r="J74" s="6">
        <v>11</v>
      </c>
      <c r="K74" s="9">
        <v>24</v>
      </c>
      <c r="L74" s="7">
        <f t="shared" si="15"/>
        <v>60</v>
      </c>
      <c r="M74" s="8" t="str">
        <f>IF(J74=4,RANK(L74,$AA$19:$AA$403,0)+COUNTIF($AA$1:AA73,AA74),"")&amp;IF(J74=5,RANK(L74,$AB$19:$AB$403,0)+COUNTIF($AB$1:AB73,AB74),"")&amp;IF(J74=6,RANK(L74,$AC$19:$AC$403,0)+COUNTIF($AC$1:AC73,AC74),"")&amp;IF(J74=7,RANK(L74,$AD$19:$AD$403,0)+COUNTIF($AD$1:AD73,AD74),"")&amp;IF(J74=8,RANK(L74,$AE$19:$AE$403,0)+COUNTIF($AE$1:AE73,AE74),"")&amp;IF(J74=9,RANK(L74,$AF$19:$AF$403,0)+COUNTIF($AF$1:AF73,AF74),"")&amp;IF(J74=10,RANK(L74,$AG$19:$AG$403,0)+COUNTIF($AG$1:AG73,AG74),"")&amp;IF(J74=11,RANK(L74,$AH$19:$AH$403,0)+COUNTIF($AH$1:AH73,AH74),"")</f>
        <v>56</v>
      </c>
      <c r="N74" s="9" t="s">
        <v>365</v>
      </c>
      <c r="Z74" s="10" t="str">
        <f t="shared" si="4"/>
        <v/>
      </c>
      <c r="AA74" s="10" t="str">
        <f t="shared" si="5"/>
        <v/>
      </c>
      <c r="AB74" s="10" t="str">
        <f t="shared" si="6"/>
        <v/>
      </c>
      <c r="AC74" s="10" t="str">
        <f t="shared" si="7"/>
        <v/>
      </c>
      <c r="AD74" s="10" t="str">
        <f t="shared" si="8"/>
        <v/>
      </c>
      <c r="AE74" s="10" t="str">
        <f t="shared" si="9"/>
        <v/>
      </c>
      <c r="AF74" s="10" t="str">
        <f t="shared" si="10"/>
        <v/>
      </c>
      <c r="AG74" s="10" t="str">
        <f t="shared" si="11"/>
        <v/>
      </c>
      <c r="AH74" s="10">
        <f t="shared" si="12"/>
        <v>60</v>
      </c>
      <c r="AI74" s="13" t="str">
        <f t="shared" si="13"/>
        <v>43</v>
      </c>
      <c r="AJ74" s="11">
        <f t="shared" si="14"/>
        <v>43</v>
      </c>
    </row>
    <row r="75" spans="1:36" x14ac:dyDescent="0.25">
      <c r="A75" s="1">
        <v>57</v>
      </c>
      <c r="B75" s="4">
        <v>48</v>
      </c>
      <c r="C75" s="9" t="s">
        <v>957</v>
      </c>
      <c r="D75" s="9" t="s">
        <v>193</v>
      </c>
      <c r="E75" s="9" t="s">
        <v>48</v>
      </c>
      <c r="F75" s="9">
        <v>2487610137</v>
      </c>
      <c r="G75" s="9" t="s">
        <v>28</v>
      </c>
      <c r="H75" s="27"/>
      <c r="I75" s="6">
        <v>11</v>
      </c>
      <c r="J75" s="6">
        <v>11</v>
      </c>
      <c r="K75" s="9">
        <v>24</v>
      </c>
      <c r="L75" s="7">
        <f t="shared" si="15"/>
        <v>60</v>
      </c>
      <c r="M75" s="8" t="str">
        <f>IF(J75=4,RANK(L75,$AA$19:$AA$403,0)+COUNTIF($AA$1:AA74,AA75),"")&amp;IF(J75=5,RANK(L75,$AB$19:$AB$403,0)+COUNTIF($AB$1:AB74,AB75),"")&amp;IF(J75=6,RANK(L75,$AC$19:$AC$403,0)+COUNTIF($AC$1:AC74,AC75),"")&amp;IF(J75=7,RANK(L75,$AD$19:$AD$403,0)+COUNTIF($AD$1:AD74,AD75),"")&amp;IF(J75=8,RANK(L75,$AE$19:$AE$403,0)+COUNTIF($AE$1:AE74,AE75),"")&amp;IF(J75=9,RANK(L75,$AF$19:$AF$403,0)+COUNTIF($AF$1:AF74,AF75),"")&amp;IF(J75=10,RANK(L75,$AG$19:$AG$403,0)+COUNTIF($AG$1:AG74,AG75),"")&amp;IF(J75=11,RANK(L75,$AH$19:$AH$403,0)+COUNTIF($AH$1:AH74,AH75),"")</f>
        <v>57</v>
      </c>
      <c r="N75" s="9" t="s">
        <v>365</v>
      </c>
      <c r="Z75" s="10" t="str">
        <f t="shared" si="4"/>
        <v/>
      </c>
      <c r="AA75" s="10" t="str">
        <f t="shared" si="5"/>
        <v/>
      </c>
      <c r="AB75" s="10" t="str">
        <f t="shared" si="6"/>
        <v/>
      </c>
      <c r="AC75" s="10" t="str">
        <f t="shared" si="7"/>
        <v/>
      </c>
      <c r="AD75" s="10" t="str">
        <f t="shared" si="8"/>
        <v/>
      </c>
      <c r="AE75" s="10" t="str">
        <f t="shared" si="9"/>
        <v/>
      </c>
      <c r="AF75" s="10" t="str">
        <f t="shared" si="10"/>
        <v/>
      </c>
      <c r="AG75" s="10" t="str">
        <f t="shared" si="11"/>
        <v/>
      </c>
      <c r="AH75" s="10">
        <f t="shared" si="12"/>
        <v>60</v>
      </c>
      <c r="AI75" s="13" t="str">
        <f t="shared" si="13"/>
        <v>43</v>
      </c>
      <c r="AJ75" s="11">
        <f t="shared" si="14"/>
        <v>43</v>
      </c>
    </row>
    <row r="76" spans="1:36" x14ac:dyDescent="0.25">
      <c r="A76" s="1">
        <v>58</v>
      </c>
      <c r="B76" s="4">
        <v>48</v>
      </c>
      <c r="C76" s="9" t="s">
        <v>958</v>
      </c>
      <c r="D76" s="9" t="s">
        <v>36</v>
      </c>
      <c r="E76" s="9" t="s">
        <v>37</v>
      </c>
      <c r="F76" s="9">
        <v>1897831676</v>
      </c>
      <c r="G76" s="9" t="s">
        <v>28</v>
      </c>
      <c r="H76" s="27"/>
      <c r="I76" s="6">
        <v>11</v>
      </c>
      <c r="J76" s="6">
        <v>11</v>
      </c>
      <c r="K76" s="9">
        <v>22</v>
      </c>
      <c r="L76" s="7">
        <f t="shared" si="15"/>
        <v>55</v>
      </c>
      <c r="M76" s="8" t="str">
        <f>IF(J76=4,RANK(L76,$AA$19:$AA$403,0)+COUNTIF($AA$1:AA75,AA76),"")&amp;IF(J76=5,RANK(L76,$AB$19:$AB$403,0)+COUNTIF($AB$1:AB75,AB76),"")&amp;IF(J76=6,RANK(L76,$AC$19:$AC$403,0)+COUNTIF($AC$1:AC75,AC76),"")&amp;IF(J76=7,RANK(L76,$AD$19:$AD$403,0)+COUNTIF($AD$1:AD75,AD76),"")&amp;IF(J76=8,RANK(L76,$AE$19:$AE$403,0)+COUNTIF($AE$1:AE75,AE76),"")&amp;IF(J76=9,RANK(L76,$AF$19:$AF$403,0)+COUNTIF($AF$1:AF75,AF76),"")&amp;IF(J76=10,RANK(L76,$AG$19:$AG$403,0)+COUNTIF($AG$1:AG75,AG76),"")&amp;IF(J76=11,RANK(L76,$AH$19:$AH$403,0)+COUNTIF($AH$1:AH75,AH76),"")</f>
        <v>58</v>
      </c>
      <c r="N76" s="9" t="s">
        <v>365</v>
      </c>
      <c r="Z76" s="10" t="str">
        <f t="shared" si="4"/>
        <v/>
      </c>
      <c r="AA76" s="10" t="str">
        <f t="shared" si="5"/>
        <v/>
      </c>
      <c r="AB76" s="10" t="str">
        <f t="shared" si="6"/>
        <v/>
      </c>
      <c r="AC76" s="10" t="str">
        <f t="shared" si="7"/>
        <v/>
      </c>
      <c r="AD76" s="10" t="str">
        <f t="shared" si="8"/>
        <v/>
      </c>
      <c r="AE76" s="10" t="str">
        <f t="shared" si="9"/>
        <v/>
      </c>
      <c r="AF76" s="10" t="str">
        <f t="shared" si="10"/>
        <v/>
      </c>
      <c r="AG76" s="10" t="str">
        <f t="shared" si="11"/>
        <v/>
      </c>
      <c r="AH76" s="10">
        <f t="shared" si="12"/>
        <v>55</v>
      </c>
      <c r="AI76" s="13" t="str">
        <f t="shared" si="13"/>
        <v>58</v>
      </c>
      <c r="AJ76" s="11">
        <f t="shared" si="14"/>
        <v>58</v>
      </c>
    </row>
    <row r="77" spans="1:36" x14ac:dyDescent="0.25">
      <c r="A77" s="1">
        <v>59</v>
      </c>
      <c r="B77" s="4">
        <v>48</v>
      </c>
      <c r="C77" s="9" t="s">
        <v>959</v>
      </c>
      <c r="D77" s="9" t="s">
        <v>184</v>
      </c>
      <c r="E77" s="9" t="s">
        <v>157</v>
      </c>
      <c r="F77" s="9">
        <v>2910243319</v>
      </c>
      <c r="G77" s="9" t="s">
        <v>32</v>
      </c>
      <c r="H77" s="27"/>
      <c r="I77" s="6">
        <v>11</v>
      </c>
      <c r="J77" s="6">
        <v>11</v>
      </c>
      <c r="K77" s="9">
        <v>22</v>
      </c>
      <c r="L77" s="7">
        <f t="shared" si="15"/>
        <v>55</v>
      </c>
      <c r="M77" s="8" t="str">
        <f>IF(J77=4,RANK(L77,$AA$19:$AA$403,0)+COUNTIF($AA$1:AA76,AA77),"")&amp;IF(J77=5,RANK(L77,$AB$19:$AB$403,0)+COUNTIF($AB$1:AB76,AB77),"")&amp;IF(J77=6,RANK(L77,$AC$19:$AC$403,0)+COUNTIF($AC$1:AC76,AC77),"")&amp;IF(J77=7,RANK(L77,$AD$19:$AD$403,0)+COUNTIF($AD$1:AD76,AD77),"")&amp;IF(J77=8,RANK(L77,$AE$19:$AE$403,0)+COUNTIF($AE$1:AE76,AE77),"")&amp;IF(J77=9,RANK(L77,$AF$19:$AF$403,0)+COUNTIF($AF$1:AF76,AF77),"")&amp;IF(J77=10,RANK(L77,$AG$19:$AG$403,0)+COUNTIF($AG$1:AG76,AG77),"")&amp;IF(J77=11,RANK(L77,$AH$19:$AH$403,0)+COUNTIF($AH$1:AH76,AH77),"")</f>
        <v>59</v>
      </c>
      <c r="N77" s="9" t="s">
        <v>365</v>
      </c>
      <c r="Z77" s="10" t="str">
        <f t="shared" si="4"/>
        <v/>
      </c>
      <c r="AA77" s="10" t="str">
        <f t="shared" si="5"/>
        <v/>
      </c>
      <c r="AB77" s="10" t="str">
        <f t="shared" si="6"/>
        <v/>
      </c>
      <c r="AC77" s="10" t="str">
        <f t="shared" si="7"/>
        <v/>
      </c>
      <c r="AD77" s="10" t="str">
        <f t="shared" si="8"/>
        <v/>
      </c>
      <c r="AE77" s="10" t="str">
        <f t="shared" si="9"/>
        <v/>
      </c>
      <c r="AF77" s="10" t="str">
        <f t="shared" si="10"/>
        <v/>
      </c>
      <c r="AG77" s="10" t="str">
        <f t="shared" si="11"/>
        <v/>
      </c>
      <c r="AH77" s="10">
        <f t="shared" si="12"/>
        <v>55</v>
      </c>
      <c r="AI77" s="13" t="str">
        <f t="shared" si="13"/>
        <v>58</v>
      </c>
      <c r="AJ77" s="11">
        <f t="shared" si="14"/>
        <v>58</v>
      </c>
    </row>
    <row r="78" spans="1:36" x14ac:dyDescent="0.25">
      <c r="A78" s="1">
        <v>60</v>
      </c>
      <c r="B78" s="4">
        <v>48</v>
      </c>
      <c r="C78" s="9" t="s">
        <v>960</v>
      </c>
      <c r="D78" s="9" t="s">
        <v>108</v>
      </c>
      <c r="E78" s="9" t="s">
        <v>124</v>
      </c>
      <c r="F78" s="9">
        <v>2792589723</v>
      </c>
      <c r="G78" s="9" t="s">
        <v>28</v>
      </c>
      <c r="H78" s="27"/>
      <c r="I78" s="6">
        <v>11</v>
      </c>
      <c r="J78" s="6">
        <v>11</v>
      </c>
      <c r="K78" s="9">
        <v>22</v>
      </c>
      <c r="L78" s="7">
        <f t="shared" si="15"/>
        <v>55</v>
      </c>
      <c r="M78" s="8" t="str">
        <f>IF(J78=4,RANK(L78,$AA$19:$AA$403,0)+COUNTIF($AA$1:AA77,AA78),"")&amp;IF(J78=5,RANK(L78,$AB$19:$AB$403,0)+COUNTIF($AB$1:AB77,AB78),"")&amp;IF(J78=6,RANK(L78,$AC$19:$AC$403,0)+COUNTIF($AC$1:AC77,AC78),"")&amp;IF(J78=7,RANK(L78,$AD$19:$AD$403,0)+COUNTIF($AD$1:AD77,AD78),"")&amp;IF(J78=8,RANK(L78,$AE$19:$AE$403,0)+COUNTIF($AE$1:AE77,AE78),"")&amp;IF(J78=9,RANK(L78,$AF$19:$AF$403,0)+COUNTIF($AF$1:AF77,AF78),"")&amp;IF(J78=10,RANK(L78,$AG$19:$AG$403,0)+COUNTIF($AG$1:AG77,AG78),"")&amp;IF(J78=11,RANK(L78,$AH$19:$AH$403,0)+COUNTIF($AH$1:AH77,AH78),"")</f>
        <v>60</v>
      </c>
      <c r="N78" s="9" t="s">
        <v>365</v>
      </c>
      <c r="Z78" s="10" t="str">
        <f t="shared" si="4"/>
        <v/>
      </c>
      <c r="AA78" s="10" t="str">
        <f t="shared" si="5"/>
        <v/>
      </c>
      <c r="AB78" s="10" t="str">
        <f t="shared" si="6"/>
        <v/>
      </c>
      <c r="AC78" s="10" t="str">
        <f t="shared" si="7"/>
        <v/>
      </c>
      <c r="AD78" s="10" t="str">
        <f t="shared" si="8"/>
        <v/>
      </c>
      <c r="AE78" s="10" t="str">
        <f t="shared" si="9"/>
        <v/>
      </c>
      <c r="AF78" s="10" t="str">
        <f t="shared" si="10"/>
        <v/>
      </c>
      <c r="AG78" s="10" t="str">
        <f t="shared" si="11"/>
        <v/>
      </c>
      <c r="AH78" s="10">
        <f t="shared" si="12"/>
        <v>55</v>
      </c>
      <c r="AI78" s="13" t="str">
        <f t="shared" si="13"/>
        <v>58</v>
      </c>
      <c r="AJ78" s="11">
        <f t="shared" si="14"/>
        <v>58</v>
      </c>
    </row>
    <row r="79" spans="1:36" x14ac:dyDescent="0.25">
      <c r="A79" s="1">
        <v>61</v>
      </c>
      <c r="B79" s="4">
        <v>48</v>
      </c>
      <c r="C79" s="9" t="s">
        <v>961</v>
      </c>
      <c r="D79" s="9" t="s">
        <v>678</v>
      </c>
      <c r="E79" s="9" t="s">
        <v>93</v>
      </c>
      <c r="F79" s="9">
        <v>1326460078</v>
      </c>
      <c r="G79" s="9" t="s">
        <v>28</v>
      </c>
      <c r="H79" s="27"/>
      <c r="I79" s="6">
        <v>11</v>
      </c>
      <c r="J79" s="6">
        <v>11</v>
      </c>
      <c r="K79" s="9">
        <v>22</v>
      </c>
      <c r="L79" s="7">
        <f t="shared" si="15"/>
        <v>55</v>
      </c>
      <c r="M79" s="8" t="str">
        <f>IF(J79=4,RANK(L79,$AA$19:$AA$403,0)+COUNTIF($AA$1:AA78,AA79),"")&amp;IF(J79=5,RANK(L79,$AB$19:$AB$403,0)+COUNTIF($AB$1:AB78,AB79),"")&amp;IF(J79=6,RANK(L79,$AC$19:$AC$403,0)+COUNTIF($AC$1:AC78,AC79),"")&amp;IF(J79=7,RANK(L79,$AD$19:$AD$403,0)+COUNTIF($AD$1:AD78,AD79),"")&amp;IF(J79=8,RANK(L79,$AE$19:$AE$403,0)+COUNTIF($AE$1:AE78,AE79),"")&amp;IF(J79=9,RANK(L79,$AF$19:$AF$403,0)+COUNTIF($AF$1:AF78,AF79),"")&amp;IF(J79=10,RANK(L79,$AG$19:$AG$403,0)+COUNTIF($AG$1:AG78,AG79),"")&amp;IF(J79=11,RANK(L79,$AH$19:$AH$403,0)+COUNTIF($AH$1:AH78,AH79),"")</f>
        <v>61</v>
      </c>
      <c r="N79" s="9" t="s">
        <v>365</v>
      </c>
      <c r="Z79" s="10" t="str">
        <f t="shared" si="4"/>
        <v/>
      </c>
      <c r="AA79" s="10" t="str">
        <f t="shared" si="5"/>
        <v/>
      </c>
      <c r="AB79" s="10" t="str">
        <f t="shared" si="6"/>
        <v/>
      </c>
      <c r="AC79" s="10" t="str">
        <f t="shared" si="7"/>
        <v/>
      </c>
      <c r="AD79" s="10" t="str">
        <f t="shared" si="8"/>
        <v/>
      </c>
      <c r="AE79" s="10" t="str">
        <f t="shared" si="9"/>
        <v/>
      </c>
      <c r="AF79" s="10" t="str">
        <f t="shared" si="10"/>
        <v/>
      </c>
      <c r="AG79" s="10" t="str">
        <f t="shared" si="11"/>
        <v/>
      </c>
      <c r="AH79" s="10">
        <f t="shared" si="12"/>
        <v>55</v>
      </c>
      <c r="AI79" s="13" t="str">
        <f t="shared" si="13"/>
        <v>58</v>
      </c>
      <c r="AJ79" s="11">
        <f t="shared" si="14"/>
        <v>58</v>
      </c>
    </row>
    <row r="80" spans="1:36" x14ac:dyDescent="0.25">
      <c r="A80" s="1">
        <v>62</v>
      </c>
      <c r="B80" s="4">
        <v>48</v>
      </c>
      <c r="C80" s="9" t="s">
        <v>375</v>
      </c>
      <c r="D80" s="9" t="s">
        <v>161</v>
      </c>
      <c r="E80" s="9" t="s">
        <v>159</v>
      </c>
      <c r="F80" s="9">
        <v>832655379</v>
      </c>
      <c r="G80" s="9" t="s">
        <v>28</v>
      </c>
      <c r="H80" s="27"/>
      <c r="I80" s="6">
        <v>11</v>
      </c>
      <c r="J80" s="6">
        <v>11</v>
      </c>
      <c r="K80" s="9">
        <v>22</v>
      </c>
      <c r="L80" s="7">
        <f t="shared" si="15"/>
        <v>55</v>
      </c>
      <c r="M80" s="8" t="str">
        <f>IF(J80=4,RANK(L80,$AA$19:$AA$403,0)+COUNTIF($AA$1:AA79,AA80),"")&amp;IF(J80=5,RANK(L80,$AB$19:$AB$403,0)+COUNTIF($AB$1:AB79,AB80),"")&amp;IF(J80=6,RANK(L80,$AC$19:$AC$403,0)+COUNTIF($AC$1:AC79,AC80),"")&amp;IF(J80=7,RANK(L80,$AD$19:$AD$403,0)+COUNTIF($AD$1:AD79,AD80),"")&amp;IF(J80=8,RANK(L80,$AE$19:$AE$403,0)+COUNTIF($AE$1:AE79,AE80),"")&amp;IF(J80=9,RANK(L80,$AF$19:$AF$403,0)+COUNTIF($AF$1:AF79,AF80),"")&amp;IF(J80=10,RANK(L80,$AG$19:$AG$403,0)+COUNTIF($AG$1:AG79,AG80),"")&amp;IF(J80=11,RANK(L80,$AH$19:$AH$403,0)+COUNTIF($AH$1:AH79,AH80),"")</f>
        <v>62</v>
      </c>
      <c r="N80" s="9" t="s">
        <v>365</v>
      </c>
      <c r="Z80" s="10" t="str">
        <f t="shared" si="4"/>
        <v/>
      </c>
      <c r="AA80" s="10" t="str">
        <f t="shared" si="5"/>
        <v/>
      </c>
      <c r="AB80" s="10" t="str">
        <f t="shared" si="6"/>
        <v/>
      </c>
      <c r="AC80" s="10" t="str">
        <f t="shared" si="7"/>
        <v/>
      </c>
      <c r="AD80" s="10" t="str">
        <f t="shared" si="8"/>
        <v/>
      </c>
      <c r="AE80" s="10" t="str">
        <f t="shared" si="9"/>
        <v/>
      </c>
      <c r="AF80" s="10" t="str">
        <f t="shared" si="10"/>
        <v/>
      </c>
      <c r="AG80" s="10" t="str">
        <f t="shared" si="11"/>
        <v/>
      </c>
      <c r="AH80" s="10">
        <f t="shared" si="12"/>
        <v>55</v>
      </c>
      <c r="AI80" s="13" t="str">
        <f t="shared" si="13"/>
        <v>58</v>
      </c>
      <c r="AJ80" s="11">
        <f t="shared" si="14"/>
        <v>58</v>
      </c>
    </row>
    <row r="81" spans="1:36" x14ac:dyDescent="0.25">
      <c r="A81" s="1">
        <v>63</v>
      </c>
      <c r="B81" s="4">
        <v>48</v>
      </c>
      <c r="C81" s="9" t="s">
        <v>538</v>
      </c>
      <c r="D81" s="9" t="s">
        <v>39</v>
      </c>
      <c r="E81" s="9" t="s">
        <v>133</v>
      </c>
      <c r="F81" s="9">
        <v>655652056</v>
      </c>
      <c r="G81" s="9" t="s">
        <v>508</v>
      </c>
      <c r="H81" s="27"/>
      <c r="I81" s="6">
        <v>11</v>
      </c>
      <c r="J81" s="6">
        <v>11</v>
      </c>
      <c r="K81" s="9">
        <v>22</v>
      </c>
      <c r="L81" s="7">
        <f t="shared" si="15"/>
        <v>55</v>
      </c>
      <c r="M81" s="8" t="str">
        <f>IF(J81=4,RANK(L81,$AA$19:$AA$403,0)+COUNTIF($AA$1:AA80,AA81),"")&amp;IF(J81=5,RANK(L81,$AB$19:$AB$403,0)+COUNTIF($AB$1:AB80,AB81),"")&amp;IF(J81=6,RANK(L81,$AC$19:$AC$403,0)+COUNTIF($AC$1:AC80,AC81),"")&amp;IF(J81=7,RANK(L81,$AD$19:$AD$403,0)+COUNTIF($AD$1:AD80,AD81),"")&amp;IF(J81=8,RANK(L81,$AE$19:$AE$403,0)+COUNTIF($AE$1:AE80,AE81),"")&amp;IF(J81=9,RANK(L81,$AF$19:$AF$403,0)+COUNTIF($AF$1:AF80,AF81),"")&amp;IF(J81=10,RANK(L81,$AG$19:$AG$403,0)+COUNTIF($AG$1:AG80,AG81),"")&amp;IF(J81=11,RANK(L81,$AH$19:$AH$403,0)+COUNTIF($AH$1:AH80,AH81),"")</f>
        <v>63</v>
      </c>
      <c r="N81" s="9" t="s">
        <v>364</v>
      </c>
      <c r="Z81" s="10">
        <f t="shared" si="4"/>
        <v>111</v>
      </c>
      <c r="AA81" s="10" t="str">
        <f t="shared" si="5"/>
        <v/>
      </c>
      <c r="AB81" s="10" t="str">
        <f t="shared" si="6"/>
        <v/>
      </c>
      <c r="AC81" s="10" t="str">
        <f t="shared" si="7"/>
        <v/>
      </c>
      <c r="AD81" s="10" t="str">
        <f t="shared" si="8"/>
        <v/>
      </c>
      <c r="AE81" s="10" t="str">
        <f t="shared" si="9"/>
        <v/>
      </c>
      <c r="AF81" s="10" t="str">
        <f t="shared" si="10"/>
        <v/>
      </c>
      <c r="AG81" s="10" t="str">
        <f t="shared" si="11"/>
        <v/>
      </c>
      <c r="AH81" s="10">
        <f t="shared" si="12"/>
        <v>55</v>
      </c>
      <c r="AI81" s="13" t="str">
        <f t="shared" si="13"/>
        <v>58</v>
      </c>
      <c r="AJ81" s="11">
        <f t="shared" si="14"/>
        <v>58</v>
      </c>
    </row>
    <row r="82" spans="1:36" x14ac:dyDescent="0.25">
      <c r="A82" s="1">
        <v>64</v>
      </c>
      <c r="B82" s="4">
        <v>48</v>
      </c>
      <c r="C82" s="9" t="s">
        <v>962</v>
      </c>
      <c r="D82" s="9" t="s">
        <v>204</v>
      </c>
      <c r="E82" s="9" t="s">
        <v>963</v>
      </c>
      <c r="F82" s="9">
        <v>2691420218</v>
      </c>
      <c r="G82" s="9" t="s">
        <v>508</v>
      </c>
      <c r="H82" s="27"/>
      <c r="I82" s="6">
        <v>11</v>
      </c>
      <c r="J82" s="6">
        <v>11</v>
      </c>
      <c r="K82" s="9">
        <v>20</v>
      </c>
      <c r="L82" s="7">
        <f t="shared" si="15"/>
        <v>50</v>
      </c>
      <c r="M82" s="8" t="str">
        <f>IF(J82=4,RANK(L82,$AA$19:$AA$403,0)+COUNTIF($AA$1:AA81,AA82),"")&amp;IF(J82=5,RANK(L82,$AB$19:$AB$403,0)+COUNTIF($AB$1:AB81,AB82),"")&amp;IF(J82=6,RANK(L82,$AC$19:$AC$403,0)+COUNTIF($AC$1:AC81,AC82),"")&amp;IF(J82=7,RANK(L82,$AD$19:$AD$403,0)+COUNTIF($AD$1:AD81,AD82),"")&amp;IF(J82=8,RANK(L82,$AE$19:$AE$403,0)+COUNTIF($AE$1:AE81,AE82),"")&amp;IF(J82=9,RANK(L82,$AF$19:$AF$403,0)+COUNTIF($AF$1:AF81,AF82),"")&amp;IF(J82=10,RANK(L82,$AG$19:$AG$403,0)+COUNTIF($AG$1:AG81,AG82),"")&amp;IF(J82=11,RANK(L82,$AH$19:$AH$403,0)+COUNTIF($AH$1:AH81,AH82),"")</f>
        <v>64</v>
      </c>
      <c r="N82" s="9" t="s">
        <v>365</v>
      </c>
      <c r="Z82" s="10" t="str">
        <f t="shared" si="4"/>
        <v/>
      </c>
      <c r="AA82" s="10" t="str">
        <f t="shared" si="5"/>
        <v/>
      </c>
      <c r="AB82" s="10" t="str">
        <f t="shared" si="6"/>
        <v/>
      </c>
      <c r="AC82" s="10" t="str">
        <f t="shared" si="7"/>
        <v/>
      </c>
      <c r="AD82" s="10" t="str">
        <f t="shared" si="8"/>
        <v/>
      </c>
      <c r="AE82" s="10" t="str">
        <f t="shared" si="9"/>
        <v/>
      </c>
      <c r="AF82" s="10" t="str">
        <f t="shared" si="10"/>
        <v/>
      </c>
      <c r="AG82" s="10" t="str">
        <f t="shared" si="11"/>
        <v/>
      </c>
      <c r="AH82" s="10">
        <f t="shared" si="12"/>
        <v>50</v>
      </c>
      <c r="AI82" s="13" t="str">
        <f t="shared" si="13"/>
        <v>64</v>
      </c>
      <c r="AJ82" s="11">
        <f t="shared" si="14"/>
        <v>64</v>
      </c>
    </row>
    <row r="83" spans="1:36" x14ac:dyDescent="0.25">
      <c r="A83" s="1">
        <v>65</v>
      </c>
      <c r="B83" s="4">
        <v>48</v>
      </c>
      <c r="C83" s="9" t="s">
        <v>964</v>
      </c>
      <c r="D83" s="9" t="s">
        <v>225</v>
      </c>
      <c r="E83" s="9" t="s">
        <v>133</v>
      </c>
      <c r="F83" s="9">
        <v>2703117698</v>
      </c>
      <c r="G83" s="9" t="s">
        <v>28</v>
      </c>
      <c r="H83" s="27"/>
      <c r="I83" s="6">
        <v>11</v>
      </c>
      <c r="J83" s="6">
        <v>11</v>
      </c>
      <c r="K83" s="9">
        <v>20</v>
      </c>
      <c r="L83" s="7">
        <f t="shared" si="15"/>
        <v>50</v>
      </c>
      <c r="M83" s="8" t="str">
        <f>IF(J83=4,RANK(L83,$AA$19:$AA$403,0)+COUNTIF($AA$1:AA82,AA83),"")&amp;IF(J83=5,RANK(L83,$AB$19:$AB$403,0)+COUNTIF($AB$1:AB82,AB83),"")&amp;IF(J83=6,RANK(L83,$AC$19:$AC$403,0)+COUNTIF($AC$1:AC82,AC83),"")&amp;IF(J83=7,RANK(L83,$AD$19:$AD$403,0)+COUNTIF($AD$1:AD82,AD83),"")&amp;IF(J83=8,RANK(L83,$AE$19:$AE$403,0)+COUNTIF($AE$1:AE82,AE83),"")&amp;IF(J83=9,RANK(L83,$AF$19:$AF$403,0)+COUNTIF($AF$1:AF82,AF83),"")&amp;IF(J83=10,RANK(L83,$AG$19:$AG$403,0)+COUNTIF($AG$1:AG82,AG83),"")&amp;IF(J83=11,RANK(L83,$AH$19:$AH$403,0)+COUNTIF($AH$1:AH82,AH83),"")</f>
        <v>65</v>
      </c>
      <c r="N83" s="9" t="s">
        <v>365</v>
      </c>
      <c r="Z83" s="10" t="str">
        <f t="shared" si="4"/>
        <v/>
      </c>
      <c r="AA83" s="10" t="str">
        <f t="shared" si="5"/>
        <v/>
      </c>
      <c r="AB83" s="10" t="str">
        <f t="shared" si="6"/>
        <v/>
      </c>
      <c r="AC83" s="10" t="str">
        <f t="shared" si="7"/>
        <v/>
      </c>
      <c r="AD83" s="10" t="str">
        <f t="shared" si="8"/>
        <v/>
      </c>
      <c r="AE83" s="10" t="str">
        <f t="shared" si="9"/>
        <v/>
      </c>
      <c r="AF83" s="10" t="str">
        <f t="shared" si="10"/>
        <v/>
      </c>
      <c r="AG83" s="10" t="str">
        <f t="shared" si="11"/>
        <v/>
      </c>
      <c r="AH83" s="10">
        <f t="shared" si="12"/>
        <v>50</v>
      </c>
      <c r="AI83" s="13" t="str">
        <f t="shared" si="13"/>
        <v>64</v>
      </c>
      <c r="AJ83" s="11">
        <f t="shared" si="14"/>
        <v>64</v>
      </c>
    </row>
    <row r="84" spans="1:36" x14ac:dyDescent="0.25">
      <c r="A84" s="1">
        <v>66</v>
      </c>
      <c r="B84" s="4">
        <v>48</v>
      </c>
      <c r="C84" s="9" t="s">
        <v>965</v>
      </c>
      <c r="D84" s="9" t="s">
        <v>184</v>
      </c>
      <c r="E84" s="9" t="s">
        <v>219</v>
      </c>
      <c r="F84" s="9">
        <v>1131981019</v>
      </c>
      <c r="G84" s="9" t="s">
        <v>32</v>
      </c>
      <c r="H84" s="27"/>
      <c r="I84" s="6">
        <v>11</v>
      </c>
      <c r="J84" s="6">
        <v>11</v>
      </c>
      <c r="K84" s="9">
        <v>20</v>
      </c>
      <c r="L84" s="7">
        <f t="shared" si="15"/>
        <v>50</v>
      </c>
      <c r="M84" s="8" t="str">
        <f>IF(J84=4,RANK(L84,$AA$19:$AA$403,0)+COUNTIF($AA$1:AA83,AA84),"")&amp;IF(J84=5,RANK(L84,$AB$19:$AB$403,0)+COUNTIF($AB$1:AB83,AB84),"")&amp;IF(J84=6,RANK(L84,$AC$19:$AC$403,0)+COUNTIF($AC$1:AC83,AC84),"")&amp;IF(J84=7,RANK(L84,$AD$19:$AD$403,0)+COUNTIF($AD$1:AD83,AD84),"")&amp;IF(J84=8,RANK(L84,$AE$19:$AE$403,0)+COUNTIF($AE$1:AE83,AE84),"")&amp;IF(J84=9,RANK(L84,$AF$19:$AF$403,0)+COUNTIF($AF$1:AF83,AF84),"")&amp;IF(J84=10,RANK(L84,$AG$19:$AG$403,0)+COUNTIF($AG$1:AG83,AG84),"")&amp;IF(J84=11,RANK(L84,$AH$19:$AH$403,0)+COUNTIF($AH$1:AH83,AH84),"")</f>
        <v>66</v>
      </c>
      <c r="N84" s="9" t="s">
        <v>365</v>
      </c>
      <c r="Z84" s="10" t="str">
        <f t="shared" ref="Z84:Z110" si="16">IF(N84="победитель",1+J84,IF(N84="призер",100+J84,""))</f>
        <v/>
      </c>
      <c r="AA84" s="10" t="str">
        <f t="shared" ref="AA84:AA110" si="17">IF(J84=4,L84,"")</f>
        <v/>
      </c>
      <c r="AB84" s="10" t="str">
        <f t="shared" ref="AB84:AB110" si="18">IF(J84=5,L84,"")</f>
        <v/>
      </c>
      <c r="AC84" s="10" t="str">
        <f t="shared" ref="AC84:AC110" si="19">IF(J84=6,L84,"")</f>
        <v/>
      </c>
      <c r="AD84" s="10" t="str">
        <f t="shared" ref="AD84:AD110" si="20">IF(J84=7,L84,"")</f>
        <v/>
      </c>
      <c r="AE84" s="10" t="str">
        <f t="shared" ref="AE84:AE110" si="21">IF(J84=8,L84,"")</f>
        <v/>
      </c>
      <c r="AF84" s="10" t="str">
        <f t="shared" ref="AF84:AF110" si="22">IF(J84=9,L84,"")</f>
        <v/>
      </c>
      <c r="AG84" s="10" t="str">
        <f t="shared" ref="AG84:AG110" si="23">IF(J84=10,L84,"")</f>
        <v/>
      </c>
      <c r="AH84" s="10">
        <f t="shared" ref="AH84:AH110" si="24">IF(J84=11,L84,"")</f>
        <v>50</v>
      </c>
      <c r="AI84" s="13" t="str">
        <f t="shared" ref="AI84:AI110" si="25">IF(J84=4,RANK(L84,$AA$19:$AA$403,0),"")&amp;IF(J84=5,RANK(L84,$AB$19:$AB$403,0),"")&amp;IF(J84=6,RANK(L84,$AC$19:$AC$403,0),"")&amp;IF(J84=7,RANK(L84,$AD$19:$AD$403,0),"")&amp;IF(J84=8,RANK(L84,$AE$19:$AE$403,0),"")&amp;IF(J84=9,RANK(L84,$AF$19:$AF$403,0),"")&amp;IF(J84=10,RANK(L84,$AG$19:$AG$403,0),"")&amp;IF(J84=11,RANK(L84,$AH$19:$AH$403,0),"")</f>
        <v>64</v>
      </c>
      <c r="AJ84" s="11">
        <f t="shared" ref="AJ84:AJ110" si="26">AI84+1-1</f>
        <v>64</v>
      </c>
    </row>
    <row r="85" spans="1:36" x14ac:dyDescent="0.25">
      <c r="A85" s="1">
        <v>67</v>
      </c>
      <c r="B85" s="4">
        <v>48</v>
      </c>
      <c r="C85" s="9" t="s">
        <v>966</v>
      </c>
      <c r="D85" s="9" t="s">
        <v>99</v>
      </c>
      <c r="E85" s="9" t="s">
        <v>109</v>
      </c>
      <c r="F85" s="9">
        <v>1443569135</v>
      </c>
      <c r="G85" s="9" t="s">
        <v>28</v>
      </c>
      <c r="H85" s="27"/>
      <c r="I85" s="6">
        <v>11</v>
      </c>
      <c r="J85" s="6">
        <v>11</v>
      </c>
      <c r="K85" s="9">
        <v>20</v>
      </c>
      <c r="L85" s="7">
        <f t="shared" ref="L85:L110" si="27">K85*100/(IF(J85=$A$8,$H$8,IF(J85=$A$9,$H$9,IF(J85=$A$10,$H$10,IF(J85=$A$11,$H$11,IF(J85=$A$12,$H$12,IF(J85=$A$13,$H$13,IF(J85=$A$14,$H$14,$H$15))))))))</f>
        <v>50</v>
      </c>
      <c r="M85" s="8" t="str">
        <f>IF(J85=4,RANK(L85,$AA$19:$AA$403,0)+COUNTIF($AA$1:AA84,AA85),"")&amp;IF(J85=5,RANK(L85,$AB$19:$AB$403,0)+COUNTIF($AB$1:AB84,AB85),"")&amp;IF(J85=6,RANK(L85,$AC$19:$AC$403,0)+COUNTIF($AC$1:AC84,AC85),"")&amp;IF(J85=7,RANK(L85,$AD$19:$AD$403,0)+COUNTIF($AD$1:AD84,AD85),"")&amp;IF(J85=8,RANK(L85,$AE$19:$AE$403,0)+COUNTIF($AE$1:AE84,AE85),"")&amp;IF(J85=9,RANK(L85,$AF$19:$AF$403,0)+COUNTIF($AF$1:AF84,AF85),"")&amp;IF(J85=10,RANK(L85,$AG$19:$AG$403,0)+COUNTIF($AG$1:AG84,AG85),"")&amp;IF(J85=11,RANK(L85,$AH$19:$AH$403,0)+COUNTIF($AH$1:AH84,AH85),"")</f>
        <v>67</v>
      </c>
      <c r="N85" s="9" t="s">
        <v>365</v>
      </c>
      <c r="Z85" s="10" t="str">
        <f t="shared" si="16"/>
        <v/>
      </c>
      <c r="AA85" s="10" t="str">
        <f t="shared" si="17"/>
        <v/>
      </c>
      <c r="AB85" s="10" t="str">
        <f t="shared" si="18"/>
        <v/>
      </c>
      <c r="AC85" s="10" t="str">
        <f t="shared" si="19"/>
        <v/>
      </c>
      <c r="AD85" s="10" t="str">
        <f t="shared" si="20"/>
        <v/>
      </c>
      <c r="AE85" s="10" t="str">
        <f t="shared" si="21"/>
        <v/>
      </c>
      <c r="AF85" s="10" t="str">
        <f t="shared" si="22"/>
        <v/>
      </c>
      <c r="AG85" s="10" t="str">
        <f t="shared" si="23"/>
        <v/>
      </c>
      <c r="AH85" s="10">
        <f t="shared" si="24"/>
        <v>50</v>
      </c>
      <c r="AI85" s="13" t="str">
        <f t="shared" si="25"/>
        <v>64</v>
      </c>
      <c r="AJ85" s="11">
        <f t="shared" si="26"/>
        <v>64</v>
      </c>
    </row>
    <row r="86" spans="1:36" x14ac:dyDescent="0.25">
      <c r="A86" s="1">
        <v>68</v>
      </c>
      <c r="B86" s="4">
        <v>48</v>
      </c>
      <c r="C86" s="9" t="s">
        <v>967</v>
      </c>
      <c r="D86" s="9" t="s">
        <v>968</v>
      </c>
      <c r="E86" s="9" t="s">
        <v>157</v>
      </c>
      <c r="F86" s="9">
        <v>1216211127</v>
      </c>
      <c r="G86" s="9" t="s">
        <v>28</v>
      </c>
      <c r="H86" s="27"/>
      <c r="I86" s="6">
        <v>11</v>
      </c>
      <c r="J86" s="6">
        <v>11</v>
      </c>
      <c r="K86" s="9">
        <v>18</v>
      </c>
      <c r="L86" s="7">
        <f t="shared" si="27"/>
        <v>45</v>
      </c>
      <c r="M86" s="8" t="str">
        <f>IF(J86=4,RANK(L86,$AA$19:$AA$403,0)+COUNTIF($AA$1:AA85,AA86),"")&amp;IF(J86=5,RANK(L86,$AB$19:$AB$403,0)+COUNTIF($AB$1:AB85,AB86),"")&amp;IF(J86=6,RANK(L86,$AC$19:$AC$403,0)+COUNTIF($AC$1:AC85,AC86),"")&amp;IF(J86=7,RANK(L86,$AD$19:$AD$403,0)+COUNTIF($AD$1:AD85,AD86),"")&amp;IF(J86=8,RANK(L86,$AE$19:$AE$403,0)+COUNTIF($AE$1:AE85,AE86),"")&amp;IF(J86=9,RANK(L86,$AF$19:$AF$403,0)+COUNTIF($AF$1:AF85,AF86),"")&amp;IF(J86=10,RANK(L86,$AG$19:$AG$403,0)+COUNTIF($AG$1:AG85,AG86),"")&amp;IF(J86=11,RANK(L86,$AH$19:$AH$403,0)+COUNTIF($AH$1:AH85,AH86),"")</f>
        <v>68</v>
      </c>
      <c r="N86" s="9" t="s">
        <v>365</v>
      </c>
      <c r="Z86" s="10" t="str">
        <f t="shared" si="16"/>
        <v/>
      </c>
      <c r="AA86" s="10" t="str">
        <f t="shared" si="17"/>
        <v/>
      </c>
      <c r="AB86" s="10" t="str">
        <f t="shared" si="18"/>
        <v/>
      </c>
      <c r="AC86" s="10" t="str">
        <f t="shared" si="19"/>
        <v/>
      </c>
      <c r="AD86" s="10" t="str">
        <f t="shared" si="20"/>
        <v/>
      </c>
      <c r="AE86" s="10" t="str">
        <f t="shared" si="21"/>
        <v/>
      </c>
      <c r="AF86" s="10" t="str">
        <f t="shared" si="22"/>
        <v/>
      </c>
      <c r="AG86" s="10" t="str">
        <f t="shared" si="23"/>
        <v/>
      </c>
      <c r="AH86" s="10">
        <f t="shared" si="24"/>
        <v>45</v>
      </c>
      <c r="AI86" s="13" t="str">
        <f t="shared" si="25"/>
        <v>68</v>
      </c>
      <c r="AJ86" s="11">
        <f t="shared" si="26"/>
        <v>68</v>
      </c>
    </row>
    <row r="87" spans="1:36" x14ac:dyDescent="0.25">
      <c r="A87" s="1">
        <v>69</v>
      </c>
      <c r="B87" s="4">
        <v>48</v>
      </c>
      <c r="C87" s="9" t="s">
        <v>969</v>
      </c>
      <c r="D87" s="9" t="s">
        <v>75</v>
      </c>
      <c r="E87" s="9" t="s">
        <v>31</v>
      </c>
      <c r="F87" s="9">
        <v>4253714604</v>
      </c>
      <c r="G87" s="9" t="s">
        <v>508</v>
      </c>
      <c r="H87" s="27"/>
      <c r="I87" s="6">
        <v>11</v>
      </c>
      <c r="J87" s="6">
        <v>11</v>
      </c>
      <c r="K87" s="9">
        <v>18</v>
      </c>
      <c r="L87" s="7">
        <f t="shared" si="27"/>
        <v>45</v>
      </c>
      <c r="M87" s="8" t="str">
        <f>IF(J87=4,RANK(L87,$AA$19:$AA$403,0)+COUNTIF($AA$1:AA86,AA87),"")&amp;IF(J87=5,RANK(L87,$AB$19:$AB$403,0)+COUNTIF($AB$1:AB86,AB87),"")&amp;IF(J87=6,RANK(L87,$AC$19:$AC$403,0)+COUNTIF($AC$1:AC86,AC87),"")&amp;IF(J87=7,RANK(L87,$AD$19:$AD$403,0)+COUNTIF($AD$1:AD86,AD87),"")&amp;IF(J87=8,RANK(L87,$AE$19:$AE$403,0)+COUNTIF($AE$1:AE86,AE87),"")&amp;IF(J87=9,RANK(L87,$AF$19:$AF$403,0)+COUNTIF($AF$1:AF86,AF87),"")&amp;IF(J87=10,RANK(L87,$AG$19:$AG$403,0)+COUNTIF($AG$1:AG86,AG87),"")&amp;IF(J87=11,RANK(L87,$AH$19:$AH$403,0)+COUNTIF($AH$1:AH86,AH87),"")</f>
        <v>69</v>
      </c>
      <c r="N87" s="9" t="s">
        <v>365</v>
      </c>
      <c r="Z87" s="10" t="str">
        <f t="shared" si="16"/>
        <v/>
      </c>
      <c r="AA87" s="10" t="str">
        <f t="shared" si="17"/>
        <v/>
      </c>
      <c r="AB87" s="10" t="str">
        <f t="shared" si="18"/>
        <v/>
      </c>
      <c r="AC87" s="10" t="str">
        <f t="shared" si="19"/>
        <v/>
      </c>
      <c r="AD87" s="10" t="str">
        <f t="shared" si="20"/>
        <v/>
      </c>
      <c r="AE87" s="10" t="str">
        <f t="shared" si="21"/>
        <v/>
      </c>
      <c r="AF87" s="10" t="str">
        <f t="shared" si="22"/>
        <v/>
      </c>
      <c r="AG87" s="10" t="str">
        <f t="shared" si="23"/>
        <v/>
      </c>
      <c r="AH87" s="10">
        <f t="shared" si="24"/>
        <v>45</v>
      </c>
      <c r="AI87" s="13" t="str">
        <f t="shared" si="25"/>
        <v>68</v>
      </c>
      <c r="AJ87" s="11">
        <f t="shared" si="26"/>
        <v>68</v>
      </c>
    </row>
    <row r="88" spans="1:36" x14ac:dyDescent="0.25">
      <c r="A88" s="1">
        <v>70</v>
      </c>
      <c r="B88" s="4">
        <v>48</v>
      </c>
      <c r="C88" s="9" t="s">
        <v>970</v>
      </c>
      <c r="D88" s="9" t="s">
        <v>113</v>
      </c>
      <c r="E88" s="9" t="s">
        <v>133</v>
      </c>
      <c r="F88" s="9">
        <v>2499497314</v>
      </c>
      <c r="G88" s="9" t="s">
        <v>508</v>
      </c>
      <c r="H88" s="27"/>
      <c r="I88" s="6">
        <v>11</v>
      </c>
      <c r="J88" s="6">
        <v>11</v>
      </c>
      <c r="K88" s="9">
        <v>17</v>
      </c>
      <c r="L88" s="7">
        <f t="shared" si="27"/>
        <v>42.5</v>
      </c>
      <c r="M88" s="8" t="str">
        <f>IF(J88=4,RANK(L88,$AA$19:$AA$403,0)+COUNTIF($AA$1:AA87,AA88),"")&amp;IF(J88=5,RANK(L88,$AB$19:$AB$403,0)+COUNTIF($AB$1:AB87,AB88),"")&amp;IF(J88=6,RANK(L88,$AC$19:$AC$403,0)+COUNTIF($AC$1:AC87,AC88),"")&amp;IF(J88=7,RANK(L88,$AD$19:$AD$403,0)+COUNTIF($AD$1:AD87,AD88),"")&amp;IF(J88=8,RANK(L88,$AE$19:$AE$403,0)+COUNTIF($AE$1:AE87,AE88),"")&amp;IF(J88=9,RANK(L88,$AF$19:$AF$403,0)+COUNTIF($AF$1:AF87,AF88),"")&amp;IF(J88=10,RANK(L88,$AG$19:$AG$403,0)+COUNTIF($AG$1:AG87,AG88),"")&amp;IF(J88=11,RANK(L88,$AH$19:$AH$403,0)+COUNTIF($AH$1:AH87,AH88),"")</f>
        <v>70</v>
      </c>
      <c r="N88" s="9" t="s">
        <v>365</v>
      </c>
      <c r="Z88" s="10" t="str">
        <f t="shared" si="16"/>
        <v/>
      </c>
      <c r="AA88" s="10" t="str">
        <f t="shared" si="17"/>
        <v/>
      </c>
      <c r="AB88" s="10" t="str">
        <f t="shared" si="18"/>
        <v/>
      </c>
      <c r="AC88" s="10" t="str">
        <f t="shared" si="19"/>
        <v/>
      </c>
      <c r="AD88" s="10" t="str">
        <f t="shared" si="20"/>
        <v/>
      </c>
      <c r="AE88" s="10" t="str">
        <f t="shared" si="21"/>
        <v/>
      </c>
      <c r="AF88" s="10" t="str">
        <f t="shared" si="22"/>
        <v/>
      </c>
      <c r="AG88" s="10" t="str">
        <f t="shared" si="23"/>
        <v/>
      </c>
      <c r="AH88" s="10">
        <f t="shared" si="24"/>
        <v>42.5</v>
      </c>
      <c r="AI88" s="13" t="str">
        <f t="shared" si="25"/>
        <v>70</v>
      </c>
      <c r="AJ88" s="11">
        <f t="shared" si="26"/>
        <v>70</v>
      </c>
    </row>
    <row r="89" spans="1:36" x14ac:dyDescent="0.25">
      <c r="A89" s="1">
        <v>71</v>
      </c>
      <c r="B89" s="4">
        <v>48</v>
      </c>
      <c r="C89" s="9" t="s">
        <v>971</v>
      </c>
      <c r="D89" s="9" t="s">
        <v>972</v>
      </c>
      <c r="E89" s="9" t="s">
        <v>64</v>
      </c>
      <c r="F89" s="9">
        <v>1065015329</v>
      </c>
      <c r="G89" s="9" t="s">
        <v>28</v>
      </c>
      <c r="H89" s="27"/>
      <c r="I89" s="6">
        <v>11</v>
      </c>
      <c r="J89" s="6">
        <v>11</v>
      </c>
      <c r="K89" s="9">
        <v>16</v>
      </c>
      <c r="L89" s="7">
        <f t="shared" si="27"/>
        <v>40</v>
      </c>
      <c r="M89" s="8" t="str">
        <f>IF(J89=4,RANK(L89,$AA$19:$AA$403,0)+COUNTIF($AA$1:AA88,AA89),"")&amp;IF(J89=5,RANK(L89,$AB$19:$AB$403,0)+COUNTIF($AB$1:AB88,AB89),"")&amp;IF(J89=6,RANK(L89,$AC$19:$AC$403,0)+COUNTIF($AC$1:AC88,AC89),"")&amp;IF(J89=7,RANK(L89,$AD$19:$AD$403,0)+COUNTIF($AD$1:AD88,AD89),"")&amp;IF(J89=8,RANK(L89,$AE$19:$AE$403,0)+COUNTIF($AE$1:AE88,AE89),"")&amp;IF(J89=9,RANK(L89,$AF$19:$AF$403,0)+COUNTIF($AF$1:AF88,AF89),"")&amp;IF(J89=10,RANK(L89,$AG$19:$AG$403,0)+COUNTIF($AG$1:AG88,AG89),"")&amp;IF(J89=11,RANK(L89,$AH$19:$AH$403,0)+COUNTIF($AH$1:AH88,AH89),"")</f>
        <v>71</v>
      </c>
      <c r="N89" s="9" t="s">
        <v>365</v>
      </c>
      <c r="Z89" s="10" t="str">
        <f t="shared" si="16"/>
        <v/>
      </c>
      <c r="AA89" s="10" t="str">
        <f t="shared" si="17"/>
        <v/>
      </c>
      <c r="AB89" s="10" t="str">
        <f t="shared" si="18"/>
        <v/>
      </c>
      <c r="AC89" s="10" t="str">
        <f t="shared" si="19"/>
        <v/>
      </c>
      <c r="AD89" s="10" t="str">
        <f t="shared" si="20"/>
        <v/>
      </c>
      <c r="AE89" s="10" t="str">
        <f t="shared" si="21"/>
        <v/>
      </c>
      <c r="AF89" s="10" t="str">
        <f t="shared" si="22"/>
        <v/>
      </c>
      <c r="AG89" s="10" t="str">
        <f t="shared" si="23"/>
        <v/>
      </c>
      <c r="AH89" s="10">
        <f t="shared" si="24"/>
        <v>40</v>
      </c>
      <c r="AI89" s="13" t="str">
        <f t="shared" si="25"/>
        <v>71</v>
      </c>
      <c r="AJ89" s="11">
        <f t="shared" si="26"/>
        <v>71</v>
      </c>
    </row>
    <row r="90" spans="1:36" x14ac:dyDescent="0.25">
      <c r="A90" s="1">
        <v>72</v>
      </c>
      <c r="B90" s="4">
        <v>48</v>
      </c>
      <c r="C90" s="9" t="s">
        <v>973</v>
      </c>
      <c r="D90" s="9" t="s">
        <v>166</v>
      </c>
      <c r="E90" s="9" t="s">
        <v>558</v>
      </c>
      <c r="F90" s="9">
        <v>476311565</v>
      </c>
      <c r="G90" s="9" t="s">
        <v>371</v>
      </c>
      <c r="H90" s="27"/>
      <c r="I90" s="6">
        <v>11</v>
      </c>
      <c r="J90" s="6">
        <v>11</v>
      </c>
      <c r="K90" s="9">
        <v>10</v>
      </c>
      <c r="L90" s="7">
        <f t="shared" si="27"/>
        <v>25</v>
      </c>
      <c r="M90" s="8" t="str">
        <f>IF(J90=4,RANK(L90,$AA$19:$AA$403,0)+COUNTIF($AA$1:AA89,AA90),"")&amp;IF(J90=5,RANK(L90,$AB$19:$AB$403,0)+COUNTIF($AB$1:AB89,AB90),"")&amp;IF(J90=6,RANK(L90,$AC$19:$AC$403,0)+COUNTIF($AC$1:AC89,AC90),"")&amp;IF(J90=7,RANK(L90,$AD$19:$AD$403,0)+COUNTIF($AD$1:AD89,AD90),"")&amp;IF(J90=8,RANK(L90,$AE$19:$AE$403,0)+COUNTIF($AE$1:AE89,AE90),"")&amp;IF(J90=9,RANK(L90,$AF$19:$AF$403,0)+COUNTIF($AF$1:AF89,AF90),"")&amp;IF(J90=10,RANK(L90,$AG$19:$AG$403,0)+COUNTIF($AG$1:AG89,AG90),"")&amp;IF(J90=11,RANK(L90,$AH$19:$AH$403,0)+COUNTIF($AH$1:AH89,AH90),"")</f>
        <v>72</v>
      </c>
      <c r="N90" s="9" t="s">
        <v>365</v>
      </c>
      <c r="Z90" s="10" t="str">
        <f t="shared" si="16"/>
        <v/>
      </c>
      <c r="AA90" s="10" t="str">
        <f t="shared" si="17"/>
        <v/>
      </c>
      <c r="AB90" s="10" t="str">
        <f t="shared" si="18"/>
        <v/>
      </c>
      <c r="AC90" s="10" t="str">
        <f t="shared" si="19"/>
        <v/>
      </c>
      <c r="AD90" s="10" t="str">
        <f t="shared" si="20"/>
        <v/>
      </c>
      <c r="AE90" s="10" t="str">
        <f t="shared" si="21"/>
        <v/>
      </c>
      <c r="AF90" s="10" t="str">
        <f t="shared" si="22"/>
        <v/>
      </c>
      <c r="AG90" s="10" t="str">
        <f t="shared" si="23"/>
        <v/>
      </c>
      <c r="AH90" s="10">
        <f t="shared" si="24"/>
        <v>25</v>
      </c>
      <c r="AI90" s="13" t="str">
        <f t="shared" si="25"/>
        <v>72</v>
      </c>
      <c r="AJ90" s="11">
        <f t="shared" si="26"/>
        <v>72</v>
      </c>
    </row>
    <row r="91" spans="1:36" x14ac:dyDescent="0.25">
      <c r="A91" s="1">
        <v>73</v>
      </c>
      <c r="B91" s="4">
        <v>48</v>
      </c>
      <c r="C91" s="9" t="s">
        <v>974</v>
      </c>
      <c r="D91" s="9" t="s">
        <v>190</v>
      </c>
      <c r="E91" s="9" t="s">
        <v>100</v>
      </c>
      <c r="F91" s="9">
        <v>2248920209</v>
      </c>
      <c r="G91" s="9" t="s">
        <v>28</v>
      </c>
      <c r="H91" s="27"/>
      <c r="I91" s="6">
        <v>11</v>
      </c>
      <c r="J91" s="6">
        <v>11</v>
      </c>
      <c r="K91" s="9">
        <v>10</v>
      </c>
      <c r="L91" s="7">
        <f t="shared" si="27"/>
        <v>25</v>
      </c>
      <c r="M91" s="8" t="str">
        <f>IF(J91=4,RANK(L91,$AA$19:$AA$403,0)+COUNTIF($AA$1:AA90,AA91),"")&amp;IF(J91=5,RANK(L91,$AB$19:$AB$403,0)+COUNTIF($AB$1:AB90,AB91),"")&amp;IF(J91=6,RANK(L91,$AC$19:$AC$403,0)+COUNTIF($AC$1:AC90,AC91),"")&amp;IF(J91=7,RANK(L91,$AD$19:$AD$403,0)+COUNTIF($AD$1:AD90,AD91),"")&amp;IF(J91=8,RANK(L91,$AE$19:$AE$403,0)+COUNTIF($AE$1:AE90,AE91),"")&amp;IF(J91=9,RANK(L91,$AF$19:$AF$403,0)+COUNTIF($AF$1:AF90,AF91),"")&amp;IF(J91=10,RANK(L91,$AG$19:$AG$403,0)+COUNTIF($AG$1:AG90,AG91),"")&amp;IF(J91=11,RANK(L91,$AH$19:$AH$403,0)+COUNTIF($AH$1:AH90,AH91),"")</f>
        <v>73</v>
      </c>
      <c r="N91" s="9" t="s">
        <v>365</v>
      </c>
      <c r="Z91" s="10" t="str">
        <f t="shared" si="16"/>
        <v/>
      </c>
      <c r="AA91" s="10" t="str">
        <f t="shared" si="17"/>
        <v/>
      </c>
      <c r="AB91" s="10" t="str">
        <f t="shared" si="18"/>
        <v/>
      </c>
      <c r="AC91" s="10" t="str">
        <f t="shared" si="19"/>
        <v/>
      </c>
      <c r="AD91" s="10" t="str">
        <f t="shared" si="20"/>
        <v/>
      </c>
      <c r="AE91" s="10" t="str">
        <f t="shared" si="21"/>
        <v/>
      </c>
      <c r="AF91" s="10" t="str">
        <f t="shared" si="22"/>
        <v/>
      </c>
      <c r="AG91" s="10" t="str">
        <f t="shared" si="23"/>
        <v/>
      </c>
      <c r="AH91" s="10">
        <f t="shared" si="24"/>
        <v>25</v>
      </c>
      <c r="AI91" s="13" t="str">
        <f t="shared" si="25"/>
        <v>72</v>
      </c>
      <c r="AJ91" s="11">
        <f t="shared" si="26"/>
        <v>72</v>
      </c>
    </row>
    <row r="92" spans="1:36" x14ac:dyDescent="0.25">
      <c r="A92" s="1">
        <v>74</v>
      </c>
      <c r="B92" s="4">
        <v>48</v>
      </c>
      <c r="C92" s="9" t="s">
        <v>975</v>
      </c>
      <c r="D92" s="9" t="s">
        <v>497</v>
      </c>
      <c r="E92" s="9" t="s">
        <v>93</v>
      </c>
      <c r="F92" s="9">
        <v>876494828</v>
      </c>
      <c r="G92" s="9" t="s">
        <v>32</v>
      </c>
      <c r="H92" s="27"/>
      <c r="I92" s="6">
        <v>11</v>
      </c>
      <c r="J92" s="6">
        <v>11</v>
      </c>
      <c r="K92" s="27"/>
      <c r="L92" s="7">
        <f t="shared" si="27"/>
        <v>0</v>
      </c>
      <c r="M92" s="8" t="str">
        <f>IF(J92=4,RANK(L92,$AA$19:$AA$403,0)+COUNTIF($AA$1:AA91,AA92),"")&amp;IF(J92=5,RANK(L92,$AB$19:$AB$403,0)+COUNTIF($AB$1:AB91,AB92),"")&amp;IF(J92=6,RANK(L92,$AC$19:$AC$403,0)+COUNTIF($AC$1:AC91,AC92),"")&amp;IF(J92=7,RANK(L92,$AD$19:$AD$403,0)+COUNTIF($AD$1:AD91,AD92),"")&amp;IF(J92=8,RANK(L92,$AE$19:$AE$403,0)+COUNTIF($AE$1:AE91,AE92),"")&amp;IF(J92=9,RANK(L92,$AF$19:$AF$403,0)+COUNTIF($AF$1:AF91,AF92),"")&amp;IF(J92=10,RANK(L92,$AG$19:$AG$403,0)+COUNTIF($AG$1:AG91,AG92),"")&amp;IF(J92=11,RANK(L92,$AH$19:$AH$403,0)+COUNTIF($AH$1:AH91,AH92),"")</f>
        <v>74</v>
      </c>
      <c r="N92" s="9" t="s">
        <v>366</v>
      </c>
      <c r="Z92" s="10" t="str">
        <f t="shared" si="16"/>
        <v/>
      </c>
      <c r="AA92" s="10" t="str">
        <f t="shared" si="17"/>
        <v/>
      </c>
      <c r="AB92" s="10" t="str">
        <f t="shared" si="18"/>
        <v/>
      </c>
      <c r="AC92" s="10" t="str">
        <f t="shared" si="19"/>
        <v/>
      </c>
      <c r="AD92" s="10" t="str">
        <f t="shared" si="20"/>
        <v/>
      </c>
      <c r="AE92" s="10" t="str">
        <f t="shared" si="21"/>
        <v/>
      </c>
      <c r="AF92" s="10" t="str">
        <f t="shared" si="22"/>
        <v/>
      </c>
      <c r="AG92" s="10" t="str">
        <f t="shared" si="23"/>
        <v/>
      </c>
      <c r="AH92" s="10">
        <f t="shared" si="24"/>
        <v>0</v>
      </c>
      <c r="AI92" s="13" t="str">
        <f t="shared" si="25"/>
        <v>74</v>
      </c>
      <c r="AJ92" s="11">
        <f t="shared" si="26"/>
        <v>74</v>
      </c>
    </row>
    <row r="93" spans="1:36" x14ac:dyDescent="0.25">
      <c r="A93" s="1">
        <v>75</v>
      </c>
      <c r="B93" s="4">
        <v>48</v>
      </c>
      <c r="C93" s="9" t="s">
        <v>976</v>
      </c>
      <c r="D93" s="9" t="s">
        <v>60</v>
      </c>
      <c r="E93" s="9" t="s">
        <v>71</v>
      </c>
      <c r="F93" s="9">
        <v>288316464</v>
      </c>
      <c r="G93" s="9" t="s">
        <v>32</v>
      </c>
      <c r="H93" s="27"/>
      <c r="I93" s="6">
        <v>11</v>
      </c>
      <c r="J93" s="6">
        <v>11</v>
      </c>
      <c r="K93" s="27"/>
      <c r="L93" s="7">
        <f t="shared" si="27"/>
        <v>0</v>
      </c>
      <c r="M93" s="8" t="str">
        <f>IF(J93=4,RANK(L93,$AA$19:$AA$403,0)+COUNTIF($AA$1:AA92,AA93),"")&amp;IF(J93=5,RANK(L93,$AB$19:$AB$403,0)+COUNTIF($AB$1:AB92,AB93),"")&amp;IF(J93=6,RANK(L93,$AC$19:$AC$403,0)+COUNTIF($AC$1:AC92,AC93),"")&amp;IF(J93=7,RANK(L93,$AD$19:$AD$403,0)+COUNTIF($AD$1:AD92,AD93),"")&amp;IF(J93=8,RANK(L93,$AE$19:$AE$403,0)+COUNTIF($AE$1:AE92,AE93),"")&amp;IF(J93=9,RANK(L93,$AF$19:$AF$403,0)+COUNTIF($AF$1:AF92,AF93),"")&amp;IF(J93=10,RANK(L93,$AG$19:$AG$403,0)+COUNTIF($AG$1:AG92,AG93),"")&amp;IF(J93=11,RANK(L93,$AH$19:$AH$403,0)+COUNTIF($AH$1:AH92,AH93),"")</f>
        <v>75</v>
      </c>
      <c r="N93" s="9" t="s">
        <v>366</v>
      </c>
      <c r="Z93" s="10" t="str">
        <f t="shared" si="16"/>
        <v/>
      </c>
      <c r="AA93" s="10" t="str">
        <f t="shared" si="17"/>
        <v/>
      </c>
      <c r="AB93" s="10" t="str">
        <f t="shared" si="18"/>
        <v/>
      </c>
      <c r="AC93" s="10" t="str">
        <f t="shared" si="19"/>
        <v/>
      </c>
      <c r="AD93" s="10" t="str">
        <f t="shared" si="20"/>
        <v/>
      </c>
      <c r="AE93" s="10" t="str">
        <f t="shared" si="21"/>
        <v/>
      </c>
      <c r="AF93" s="10" t="str">
        <f t="shared" si="22"/>
        <v/>
      </c>
      <c r="AG93" s="10" t="str">
        <f t="shared" si="23"/>
        <v/>
      </c>
      <c r="AH93" s="10">
        <f t="shared" si="24"/>
        <v>0</v>
      </c>
      <c r="AI93" s="13" t="str">
        <f t="shared" si="25"/>
        <v>74</v>
      </c>
      <c r="AJ93" s="11">
        <f t="shared" si="26"/>
        <v>74</v>
      </c>
    </row>
    <row r="94" spans="1:36" x14ac:dyDescent="0.25">
      <c r="A94" s="1">
        <v>76</v>
      </c>
      <c r="B94" s="4">
        <v>48</v>
      </c>
      <c r="C94" s="9" t="s">
        <v>977</v>
      </c>
      <c r="D94" s="9" t="s">
        <v>99</v>
      </c>
      <c r="E94" s="9" t="s">
        <v>52</v>
      </c>
      <c r="F94" s="9">
        <v>954291473</v>
      </c>
      <c r="G94" s="9" t="s">
        <v>32</v>
      </c>
      <c r="H94" s="27"/>
      <c r="I94" s="6">
        <v>11</v>
      </c>
      <c r="J94" s="6">
        <v>11</v>
      </c>
      <c r="K94" s="27"/>
      <c r="L94" s="7">
        <f t="shared" si="27"/>
        <v>0</v>
      </c>
      <c r="M94" s="8" t="str">
        <f>IF(J94=4,RANK(L94,$AA$19:$AA$403,0)+COUNTIF($AA$1:AA93,AA94),"")&amp;IF(J94=5,RANK(L94,$AB$19:$AB$403,0)+COUNTIF($AB$1:AB93,AB94),"")&amp;IF(J94=6,RANK(L94,$AC$19:$AC$403,0)+COUNTIF($AC$1:AC93,AC94),"")&amp;IF(J94=7,RANK(L94,$AD$19:$AD$403,0)+COUNTIF($AD$1:AD93,AD94),"")&amp;IF(J94=8,RANK(L94,$AE$19:$AE$403,0)+COUNTIF($AE$1:AE93,AE94),"")&amp;IF(J94=9,RANK(L94,$AF$19:$AF$403,0)+COUNTIF($AF$1:AF93,AF94),"")&amp;IF(J94=10,RANK(L94,$AG$19:$AG$403,0)+COUNTIF($AG$1:AG93,AG94),"")&amp;IF(J94=11,RANK(L94,$AH$19:$AH$403,0)+COUNTIF($AH$1:AH93,AH94),"")</f>
        <v>76</v>
      </c>
      <c r="N94" s="9" t="s">
        <v>366</v>
      </c>
      <c r="Z94" s="10" t="str">
        <f t="shared" si="16"/>
        <v/>
      </c>
      <c r="AA94" s="10" t="str">
        <f t="shared" si="17"/>
        <v/>
      </c>
      <c r="AB94" s="10" t="str">
        <f t="shared" si="18"/>
        <v/>
      </c>
      <c r="AC94" s="10" t="str">
        <f t="shared" si="19"/>
        <v/>
      </c>
      <c r="AD94" s="10" t="str">
        <f t="shared" si="20"/>
        <v/>
      </c>
      <c r="AE94" s="10" t="str">
        <f t="shared" si="21"/>
        <v/>
      </c>
      <c r="AF94" s="10" t="str">
        <f t="shared" si="22"/>
        <v/>
      </c>
      <c r="AG94" s="10" t="str">
        <f t="shared" si="23"/>
        <v/>
      </c>
      <c r="AH94" s="10">
        <f t="shared" si="24"/>
        <v>0</v>
      </c>
      <c r="AI94" s="13" t="str">
        <f t="shared" si="25"/>
        <v>74</v>
      </c>
      <c r="AJ94" s="11">
        <f t="shared" si="26"/>
        <v>74</v>
      </c>
    </row>
    <row r="95" spans="1:36" x14ac:dyDescent="0.25">
      <c r="A95" s="1">
        <v>77</v>
      </c>
      <c r="B95" s="4">
        <v>48</v>
      </c>
      <c r="C95" s="9" t="s">
        <v>978</v>
      </c>
      <c r="D95" s="9" t="s">
        <v>851</v>
      </c>
      <c r="E95" s="9" t="s">
        <v>64</v>
      </c>
      <c r="F95" s="9">
        <v>2844449236</v>
      </c>
      <c r="G95" s="9" t="s">
        <v>287</v>
      </c>
      <c r="H95" s="27"/>
      <c r="I95" s="6">
        <v>11</v>
      </c>
      <c r="J95" s="6">
        <v>11</v>
      </c>
      <c r="K95" s="27"/>
      <c r="L95" s="7">
        <f t="shared" si="27"/>
        <v>0</v>
      </c>
      <c r="M95" s="8" t="str">
        <f>IF(J95=4,RANK(L95,$AA$19:$AA$403,0)+COUNTIF($AA$1:AA94,AA95),"")&amp;IF(J95=5,RANK(L95,$AB$19:$AB$403,0)+COUNTIF($AB$1:AB94,AB95),"")&amp;IF(J95=6,RANK(L95,$AC$19:$AC$403,0)+COUNTIF($AC$1:AC94,AC95),"")&amp;IF(J95=7,RANK(L95,$AD$19:$AD$403,0)+COUNTIF($AD$1:AD94,AD95),"")&amp;IF(J95=8,RANK(L95,$AE$19:$AE$403,0)+COUNTIF($AE$1:AE94,AE95),"")&amp;IF(J95=9,RANK(L95,$AF$19:$AF$403,0)+COUNTIF($AF$1:AF94,AF95),"")&amp;IF(J95=10,RANK(L95,$AG$19:$AG$403,0)+COUNTIF($AG$1:AG94,AG95),"")&amp;IF(J95=11,RANK(L95,$AH$19:$AH$403,0)+COUNTIF($AH$1:AH94,AH95),"")</f>
        <v>77</v>
      </c>
      <c r="N95" s="9" t="s">
        <v>366</v>
      </c>
      <c r="Z95" s="10" t="str">
        <f t="shared" si="16"/>
        <v/>
      </c>
      <c r="AA95" s="10" t="str">
        <f t="shared" si="17"/>
        <v/>
      </c>
      <c r="AB95" s="10" t="str">
        <f t="shared" si="18"/>
        <v/>
      </c>
      <c r="AC95" s="10" t="str">
        <f t="shared" si="19"/>
        <v/>
      </c>
      <c r="AD95" s="10" t="str">
        <f t="shared" si="20"/>
        <v/>
      </c>
      <c r="AE95" s="10" t="str">
        <f t="shared" si="21"/>
        <v/>
      </c>
      <c r="AF95" s="10" t="str">
        <f t="shared" si="22"/>
        <v/>
      </c>
      <c r="AG95" s="10" t="str">
        <f t="shared" si="23"/>
        <v/>
      </c>
      <c r="AH95" s="10">
        <f t="shared" si="24"/>
        <v>0</v>
      </c>
      <c r="AI95" s="13" t="str">
        <f t="shared" si="25"/>
        <v>74</v>
      </c>
      <c r="AJ95" s="11">
        <f t="shared" si="26"/>
        <v>74</v>
      </c>
    </row>
    <row r="96" spans="1:36" x14ac:dyDescent="0.25">
      <c r="A96" s="1">
        <v>78</v>
      </c>
      <c r="B96" s="4">
        <v>48</v>
      </c>
      <c r="C96" s="9" t="s">
        <v>979</v>
      </c>
      <c r="D96" s="9" t="s">
        <v>166</v>
      </c>
      <c r="E96" s="9" t="s">
        <v>222</v>
      </c>
      <c r="F96" s="9">
        <v>3377287217</v>
      </c>
      <c r="G96" s="9" t="s">
        <v>287</v>
      </c>
      <c r="H96" s="27"/>
      <c r="I96" s="6">
        <v>11</v>
      </c>
      <c r="J96" s="6">
        <v>11</v>
      </c>
      <c r="K96" s="27"/>
      <c r="L96" s="7">
        <f t="shared" si="27"/>
        <v>0</v>
      </c>
      <c r="M96" s="8" t="str">
        <f>IF(J96=4,RANK(L96,$AA$19:$AA$403,0)+COUNTIF($AA$1:AA95,AA96),"")&amp;IF(J96=5,RANK(L96,$AB$19:$AB$403,0)+COUNTIF($AB$1:AB95,AB96),"")&amp;IF(J96=6,RANK(L96,$AC$19:$AC$403,0)+COUNTIF($AC$1:AC95,AC96),"")&amp;IF(J96=7,RANK(L96,$AD$19:$AD$403,0)+COUNTIF($AD$1:AD95,AD96),"")&amp;IF(J96=8,RANK(L96,$AE$19:$AE$403,0)+COUNTIF($AE$1:AE95,AE96),"")&amp;IF(J96=9,RANK(L96,$AF$19:$AF$403,0)+COUNTIF($AF$1:AF95,AF96),"")&amp;IF(J96=10,RANK(L96,$AG$19:$AG$403,0)+COUNTIF($AG$1:AG95,AG96),"")&amp;IF(J96=11,RANK(L96,$AH$19:$AH$403,0)+COUNTIF($AH$1:AH95,AH96),"")</f>
        <v>78</v>
      </c>
      <c r="N96" s="9" t="s">
        <v>366</v>
      </c>
      <c r="Z96" s="10" t="str">
        <f t="shared" si="16"/>
        <v/>
      </c>
      <c r="AA96" s="10" t="str">
        <f t="shared" si="17"/>
        <v/>
      </c>
      <c r="AB96" s="10" t="str">
        <f t="shared" si="18"/>
        <v/>
      </c>
      <c r="AC96" s="10" t="str">
        <f t="shared" si="19"/>
        <v/>
      </c>
      <c r="AD96" s="10" t="str">
        <f t="shared" si="20"/>
        <v/>
      </c>
      <c r="AE96" s="10" t="str">
        <f t="shared" si="21"/>
        <v/>
      </c>
      <c r="AF96" s="10" t="str">
        <f t="shared" si="22"/>
        <v/>
      </c>
      <c r="AG96" s="10" t="str">
        <f t="shared" si="23"/>
        <v/>
      </c>
      <c r="AH96" s="10">
        <f t="shared" si="24"/>
        <v>0</v>
      </c>
      <c r="AI96" s="13" t="str">
        <f t="shared" si="25"/>
        <v>74</v>
      </c>
      <c r="AJ96" s="11">
        <f t="shared" si="26"/>
        <v>74</v>
      </c>
    </row>
    <row r="97" spans="1:36" x14ac:dyDescent="0.25">
      <c r="A97" s="1">
        <v>79</v>
      </c>
      <c r="B97" s="4">
        <v>48</v>
      </c>
      <c r="C97" s="9" t="s">
        <v>664</v>
      </c>
      <c r="D97" s="9" t="s">
        <v>188</v>
      </c>
      <c r="E97" s="9" t="s">
        <v>64</v>
      </c>
      <c r="F97" s="9">
        <v>2184056672</v>
      </c>
      <c r="G97" s="9" t="s">
        <v>32</v>
      </c>
      <c r="H97" s="27"/>
      <c r="I97" s="6">
        <v>11</v>
      </c>
      <c r="J97" s="6">
        <v>11</v>
      </c>
      <c r="K97" s="27"/>
      <c r="L97" s="7">
        <f t="shared" si="27"/>
        <v>0</v>
      </c>
      <c r="M97" s="8" t="str">
        <f>IF(J97=4,RANK(L97,$AA$19:$AA$403,0)+COUNTIF($AA$1:AA96,AA97),"")&amp;IF(J97=5,RANK(L97,$AB$19:$AB$403,0)+COUNTIF($AB$1:AB96,AB97),"")&amp;IF(J97=6,RANK(L97,$AC$19:$AC$403,0)+COUNTIF($AC$1:AC96,AC97),"")&amp;IF(J97=7,RANK(L97,$AD$19:$AD$403,0)+COUNTIF($AD$1:AD96,AD97),"")&amp;IF(J97=8,RANK(L97,$AE$19:$AE$403,0)+COUNTIF($AE$1:AE96,AE97),"")&amp;IF(J97=9,RANK(L97,$AF$19:$AF$403,0)+COUNTIF($AF$1:AF96,AF97),"")&amp;IF(J97=10,RANK(L97,$AG$19:$AG$403,0)+COUNTIF($AG$1:AG96,AG97),"")&amp;IF(J97=11,RANK(L97,$AH$19:$AH$403,0)+COUNTIF($AH$1:AH96,AH97),"")</f>
        <v>79</v>
      </c>
      <c r="N97" s="9" t="s">
        <v>366</v>
      </c>
      <c r="Z97" s="10" t="str">
        <f t="shared" si="16"/>
        <v/>
      </c>
      <c r="AA97" s="10" t="str">
        <f t="shared" si="17"/>
        <v/>
      </c>
      <c r="AB97" s="10" t="str">
        <f t="shared" si="18"/>
        <v/>
      </c>
      <c r="AC97" s="10" t="str">
        <f t="shared" si="19"/>
        <v/>
      </c>
      <c r="AD97" s="10" t="str">
        <f t="shared" si="20"/>
        <v/>
      </c>
      <c r="AE97" s="10" t="str">
        <f t="shared" si="21"/>
        <v/>
      </c>
      <c r="AF97" s="10" t="str">
        <f t="shared" si="22"/>
        <v/>
      </c>
      <c r="AG97" s="10" t="str">
        <f t="shared" si="23"/>
        <v/>
      </c>
      <c r="AH97" s="10">
        <f t="shared" si="24"/>
        <v>0</v>
      </c>
      <c r="AI97" s="13" t="str">
        <f t="shared" si="25"/>
        <v>74</v>
      </c>
      <c r="AJ97" s="11">
        <f t="shared" si="26"/>
        <v>74</v>
      </c>
    </row>
    <row r="98" spans="1:36" x14ac:dyDescent="0.25">
      <c r="A98" s="1">
        <v>80</v>
      </c>
      <c r="B98" s="4">
        <v>48</v>
      </c>
      <c r="C98" s="9" t="s">
        <v>980</v>
      </c>
      <c r="D98" s="9" t="s">
        <v>395</v>
      </c>
      <c r="E98" s="9" t="s">
        <v>71</v>
      </c>
      <c r="F98" s="9">
        <v>519732247</v>
      </c>
      <c r="G98" s="9" t="s">
        <v>32</v>
      </c>
      <c r="H98" s="27"/>
      <c r="I98" s="6">
        <v>11</v>
      </c>
      <c r="J98" s="6">
        <v>11</v>
      </c>
      <c r="K98" s="27"/>
      <c r="L98" s="7">
        <f t="shared" si="27"/>
        <v>0</v>
      </c>
      <c r="M98" s="8" t="str">
        <f>IF(J98=4,RANK(L98,$AA$19:$AA$403,0)+COUNTIF($AA$1:AA97,AA98),"")&amp;IF(J98=5,RANK(L98,$AB$19:$AB$403,0)+COUNTIF($AB$1:AB97,AB98),"")&amp;IF(J98=6,RANK(L98,$AC$19:$AC$403,0)+COUNTIF($AC$1:AC97,AC98),"")&amp;IF(J98=7,RANK(L98,$AD$19:$AD$403,0)+COUNTIF($AD$1:AD97,AD98),"")&amp;IF(J98=8,RANK(L98,$AE$19:$AE$403,0)+COUNTIF($AE$1:AE97,AE98),"")&amp;IF(J98=9,RANK(L98,$AF$19:$AF$403,0)+COUNTIF($AF$1:AF97,AF98),"")&amp;IF(J98=10,RANK(L98,$AG$19:$AG$403,0)+COUNTIF($AG$1:AG97,AG98),"")&amp;IF(J98=11,RANK(L98,$AH$19:$AH$403,0)+COUNTIF($AH$1:AH97,AH98),"")</f>
        <v>80</v>
      </c>
      <c r="N98" s="9" t="s">
        <v>366</v>
      </c>
      <c r="Z98" s="10" t="str">
        <f t="shared" si="16"/>
        <v/>
      </c>
      <c r="AA98" s="10" t="str">
        <f t="shared" si="17"/>
        <v/>
      </c>
      <c r="AB98" s="10" t="str">
        <f t="shared" si="18"/>
        <v/>
      </c>
      <c r="AC98" s="10" t="str">
        <f t="shared" si="19"/>
        <v/>
      </c>
      <c r="AD98" s="10" t="str">
        <f t="shared" si="20"/>
        <v/>
      </c>
      <c r="AE98" s="10" t="str">
        <f t="shared" si="21"/>
        <v/>
      </c>
      <c r="AF98" s="10" t="str">
        <f t="shared" si="22"/>
        <v/>
      </c>
      <c r="AG98" s="10" t="str">
        <f t="shared" si="23"/>
        <v/>
      </c>
      <c r="AH98" s="10">
        <f t="shared" si="24"/>
        <v>0</v>
      </c>
      <c r="AI98" s="13" t="str">
        <f t="shared" si="25"/>
        <v>74</v>
      </c>
      <c r="AJ98" s="11">
        <f t="shared" si="26"/>
        <v>74</v>
      </c>
    </row>
    <row r="99" spans="1:36" x14ac:dyDescent="0.25">
      <c r="A99" s="1">
        <v>81</v>
      </c>
      <c r="B99" s="4">
        <v>48</v>
      </c>
      <c r="C99" s="9" t="s">
        <v>314</v>
      </c>
      <c r="D99" s="9" t="s">
        <v>30</v>
      </c>
      <c r="E99" s="9" t="s">
        <v>83</v>
      </c>
      <c r="F99" s="9">
        <v>2539540679</v>
      </c>
      <c r="G99" s="9" t="s">
        <v>32</v>
      </c>
      <c r="H99" s="27"/>
      <c r="I99" s="6">
        <v>11</v>
      </c>
      <c r="J99" s="6">
        <v>11</v>
      </c>
      <c r="K99" s="27"/>
      <c r="L99" s="7">
        <f t="shared" si="27"/>
        <v>0</v>
      </c>
      <c r="M99" s="8" t="str">
        <f>IF(J99=4,RANK(L99,$AA$19:$AA$403,0)+COUNTIF($AA$1:AA98,AA99),"")&amp;IF(J99=5,RANK(L99,$AB$19:$AB$403,0)+COUNTIF($AB$1:AB98,AB99),"")&amp;IF(J99=6,RANK(L99,$AC$19:$AC$403,0)+COUNTIF($AC$1:AC98,AC99),"")&amp;IF(J99=7,RANK(L99,$AD$19:$AD$403,0)+COUNTIF($AD$1:AD98,AD99),"")&amp;IF(J99=8,RANK(L99,$AE$19:$AE$403,0)+COUNTIF($AE$1:AE98,AE99),"")&amp;IF(J99=9,RANK(L99,$AF$19:$AF$403,0)+COUNTIF($AF$1:AF98,AF99),"")&amp;IF(J99=10,RANK(L99,$AG$19:$AG$403,0)+COUNTIF($AG$1:AG98,AG99),"")&amp;IF(J99=11,RANK(L99,$AH$19:$AH$403,0)+COUNTIF($AH$1:AH98,AH99),"")</f>
        <v>81</v>
      </c>
      <c r="N99" s="9" t="s">
        <v>366</v>
      </c>
      <c r="Z99" s="10" t="str">
        <f t="shared" si="16"/>
        <v/>
      </c>
      <c r="AA99" s="10" t="str">
        <f t="shared" si="17"/>
        <v/>
      </c>
      <c r="AB99" s="10" t="str">
        <f t="shared" si="18"/>
        <v/>
      </c>
      <c r="AC99" s="10" t="str">
        <f t="shared" si="19"/>
        <v/>
      </c>
      <c r="AD99" s="10" t="str">
        <f t="shared" si="20"/>
        <v/>
      </c>
      <c r="AE99" s="10" t="str">
        <f t="shared" si="21"/>
        <v/>
      </c>
      <c r="AF99" s="10" t="str">
        <f t="shared" si="22"/>
        <v/>
      </c>
      <c r="AG99" s="10" t="str">
        <f t="shared" si="23"/>
        <v/>
      </c>
      <c r="AH99" s="10">
        <f t="shared" si="24"/>
        <v>0</v>
      </c>
      <c r="AI99" s="13" t="str">
        <f t="shared" si="25"/>
        <v>74</v>
      </c>
      <c r="AJ99" s="11">
        <f t="shared" si="26"/>
        <v>74</v>
      </c>
    </row>
    <row r="100" spans="1:36" x14ac:dyDescent="0.25">
      <c r="A100" s="1">
        <v>82</v>
      </c>
      <c r="B100" s="4">
        <v>48</v>
      </c>
      <c r="C100" s="9" t="s">
        <v>981</v>
      </c>
      <c r="D100" s="9" t="s">
        <v>982</v>
      </c>
      <c r="E100" s="9" t="s">
        <v>983</v>
      </c>
      <c r="F100" s="9">
        <v>3611010409</v>
      </c>
      <c r="G100" s="9" t="s">
        <v>287</v>
      </c>
      <c r="H100" s="27"/>
      <c r="I100" s="6">
        <v>11</v>
      </c>
      <c r="J100" s="6">
        <v>11</v>
      </c>
      <c r="K100" s="27"/>
      <c r="L100" s="7">
        <f t="shared" si="27"/>
        <v>0</v>
      </c>
      <c r="M100" s="8" t="str">
        <f>IF(J100=4,RANK(L100,$AA$19:$AA$403,0)+COUNTIF($AA$1:AA99,AA100),"")&amp;IF(J100=5,RANK(L100,$AB$19:$AB$403,0)+COUNTIF($AB$1:AB99,AB100),"")&amp;IF(J100=6,RANK(L100,$AC$19:$AC$403,0)+COUNTIF($AC$1:AC99,AC100),"")&amp;IF(J100=7,RANK(L100,$AD$19:$AD$403,0)+COUNTIF($AD$1:AD99,AD100),"")&amp;IF(J100=8,RANK(L100,$AE$19:$AE$403,0)+COUNTIF($AE$1:AE99,AE100),"")&amp;IF(J100=9,RANK(L100,$AF$19:$AF$403,0)+COUNTIF($AF$1:AF99,AF100),"")&amp;IF(J100=10,RANK(L100,$AG$19:$AG$403,0)+COUNTIF($AG$1:AG99,AG100),"")&amp;IF(J100=11,RANK(L100,$AH$19:$AH$403,0)+COUNTIF($AH$1:AH99,AH100),"")</f>
        <v>82</v>
      </c>
      <c r="N100" s="9" t="s">
        <v>366</v>
      </c>
      <c r="Z100" s="10" t="str">
        <f t="shared" si="16"/>
        <v/>
      </c>
      <c r="AA100" s="10" t="str">
        <f t="shared" si="17"/>
        <v/>
      </c>
      <c r="AB100" s="10" t="str">
        <f t="shared" si="18"/>
        <v/>
      </c>
      <c r="AC100" s="10" t="str">
        <f t="shared" si="19"/>
        <v/>
      </c>
      <c r="AD100" s="10" t="str">
        <f t="shared" si="20"/>
        <v/>
      </c>
      <c r="AE100" s="10" t="str">
        <f t="shared" si="21"/>
        <v/>
      </c>
      <c r="AF100" s="10" t="str">
        <f t="shared" si="22"/>
        <v/>
      </c>
      <c r="AG100" s="10" t="str">
        <f t="shared" si="23"/>
        <v/>
      </c>
      <c r="AH100" s="10">
        <f t="shared" si="24"/>
        <v>0</v>
      </c>
      <c r="AI100" s="13" t="str">
        <f t="shared" si="25"/>
        <v>74</v>
      </c>
      <c r="AJ100" s="11">
        <f t="shared" si="26"/>
        <v>74</v>
      </c>
    </row>
    <row r="101" spans="1:36" x14ac:dyDescent="0.25">
      <c r="A101" s="1">
        <v>83</v>
      </c>
      <c r="B101" s="4">
        <v>48</v>
      </c>
      <c r="C101" s="9" t="s">
        <v>984</v>
      </c>
      <c r="D101" s="9" t="s">
        <v>115</v>
      </c>
      <c r="E101" s="9" t="s">
        <v>305</v>
      </c>
      <c r="F101" s="9">
        <v>2688325119</v>
      </c>
      <c r="G101" s="9" t="s">
        <v>287</v>
      </c>
      <c r="H101" s="27"/>
      <c r="I101" s="6">
        <v>11</v>
      </c>
      <c r="J101" s="6">
        <v>11</v>
      </c>
      <c r="K101" s="27"/>
      <c r="L101" s="7">
        <f t="shared" si="27"/>
        <v>0</v>
      </c>
      <c r="M101" s="8" t="str">
        <f>IF(J101=4,RANK(L101,$AA$19:$AA$403,0)+COUNTIF($AA$1:AA100,AA101),"")&amp;IF(J101=5,RANK(L101,$AB$19:$AB$403,0)+COUNTIF($AB$1:AB100,AB101),"")&amp;IF(J101=6,RANK(L101,$AC$19:$AC$403,0)+COUNTIF($AC$1:AC100,AC101),"")&amp;IF(J101=7,RANK(L101,$AD$19:$AD$403,0)+COUNTIF($AD$1:AD100,AD101),"")&amp;IF(J101=8,RANK(L101,$AE$19:$AE$403,0)+COUNTIF($AE$1:AE100,AE101),"")&amp;IF(J101=9,RANK(L101,$AF$19:$AF$403,0)+COUNTIF($AF$1:AF100,AF101),"")&amp;IF(J101=10,RANK(L101,$AG$19:$AG$403,0)+COUNTIF($AG$1:AG100,AG101),"")&amp;IF(J101=11,RANK(L101,$AH$19:$AH$403,0)+COUNTIF($AH$1:AH100,AH101),"")</f>
        <v>83</v>
      </c>
      <c r="N101" s="9" t="s">
        <v>366</v>
      </c>
      <c r="Z101" s="10" t="str">
        <f t="shared" si="16"/>
        <v/>
      </c>
      <c r="AA101" s="10" t="str">
        <f t="shared" si="17"/>
        <v/>
      </c>
      <c r="AB101" s="10" t="str">
        <f t="shared" si="18"/>
        <v/>
      </c>
      <c r="AC101" s="10" t="str">
        <f t="shared" si="19"/>
        <v/>
      </c>
      <c r="AD101" s="10" t="str">
        <f t="shared" si="20"/>
        <v/>
      </c>
      <c r="AE101" s="10" t="str">
        <f t="shared" si="21"/>
        <v/>
      </c>
      <c r="AF101" s="10" t="str">
        <f t="shared" si="22"/>
        <v/>
      </c>
      <c r="AG101" s="10" t="str">
        <f t="shared" si="23"/>
        <v/>
      </c>
      <c r="AH101" s="10">
        <f t="shared" si="24"/>
        <v>0</v>
      </c>
      <c r="AI101" s="13" t="str">
        <f t="shared" si="25"/>
        <v>74</v>
      </c>
      <c r="AJ101" s="11">
        <f t="shared" si="26"/>
        <v>74</v>
      </c>
    </row>
    <row r="102" spans="1:36" x14ac:dyDescent="0.25">
      <c r="A102" s="1">
        <v>84</v>
      </c>
      <c r="B102" s="4">
        <v>48</v>
      </c>
      <c r="C102" s="9" t="s">
        <v>985</v>
      </c>
      <c r="D102" s="9" t="s">
        <v>115</v>
      </c>
      <c r="E102" s="9" t="s">
        <v>34</v>
      </c>
      <c r="F102" s="9">
        <v>959824965</v>
      </c>
      <c r="G102" s="9" t="s">
        <v>287</v>
      </c>
      <c r="H102" s="27"/>
      <c r="I102" s="6">
        <v>11</v>
      </c>
      <c r="J102" s="6">
        <v>11</v>
      </c>
      <c r="K102" s="27"/>
      <c r="L102" s="7">
        <f t="shared" si="27"/>
        <v>0</v>
      </c>
      <c r="M102" s="8" t="str">
        <f>IF(J102=4,RANK(L102,$AA$19:$AA$403,0)+COUNTIF($AA$1:AA101,AA102),"")&amp;IF(J102=5,RANK(L102,$AB$19:$AB$403,0)+COUNTIF($AB$1:AB101,AB102),"")&amp;IF(J102=6,RANK(L102,$AC$19:$AC$403,0)+COUNTIF($AC$1:AC101,AC102),"")&amp;IF(J102=7,RANK(L102,$AD$19:$AD$403,0)+COUNTIF($AD$1:AD101,AD102),"")&amp;IF(J102=8,RANK(L102,$AE$19:$AE$403,0)+COUNTIF($AE$1:AE101,AE102),"")&amp;IF(J102=9,RANK(L102,$AF$19:$AF$403,0)+COUNTIF($AF$1:AF101,AF102),"")&amp;IF(J102=10,RANK(L102,$AG$19:$AG$403,0)+COUNTIF($AG$1:AG101,AG102),"")&amp;IF(J102=11,RANK(L102,$AH$19:$AH$403,0)+COUNTIF($AH$1:AH101,AH102),"")</f>
        <v>84</v>
      </c>
      <c r="N102" s="9" t="s">
        <v>366</v>
      </c>
      <c r="Z102" s="10" t="str">
        <f t="shared" si="16"/>
        <v/>
      </c>
      <c r="AA102" s="10" t="str">
        <f t="shared" si="17"/>
        <v/>
      </c>
      <c r="AB102" s="10" t="str">
        <f t="shared" si="18"/>
        <v/>
      </c>
      <c r="AC102" s="10" t="str">
        <f t="shared" si="19"/>
        <v/>
      </c>
      <c r="AD102" s="10" t="str">
        <f t="shared" si="20"/>
        <v/>
      </c>
      <c r="AE102" s="10" t="str">
        <f t="shared" si="21"/>
        <v/>
      </c>
      <c r="AF102" s="10" t="str">
        <f t="shared" si="22"/>
        <v/>
      </c>
      <c r="AG102" s="10" t="str">
        <f t="shared" si="23"/>
        <v/>
      </c>
      <c r="AH102" s="10">
        <f t="shared" si="24"/>
        <v>0</v>
      </c>
      <c r="AI102" s="13" t="str">
        <f t="shared" si="25"/>
        <v>74</v>
      </c>
      <c r="AJ102" s="11">
        <f t="shared" si="26"/>
        <v>74</v>
      </c>
    </row>
    <row r="103" spans="1:36" x14ac:dyDescent="0.25">
      <c r="A103" s="1">
        <v>85</v>
      </c>
      <c r="B103" s="4">
        <v>48</v>
      </c>
      <c r="C103" s="9" t="s">
        <v>986</v>
      </c>
      <c r="D103" s="9" t="s">
        <v>184</v>
      </c>
      <c r="E103" s="9" t="s">
        <v>124</v>
      </c>
      <c r="F103" s="9">
        <v>3839448767</v>
      </c>
      <c r="G103" s="9" t="s">
        <v>32</v>
      </c>
      <c r="H103" s="27"/>
      <c r="I103" s="6">
        <v>11</v>
      </c>
      <c r="J103" s="6">
        <v>11</v>
      </c>
      <c r="K103" s="27"/>
      <c r="L103" s="7">
        <f t="shared" si="27"/>
        <v>0</v>
      </c>
      <c r="M103" s="8" t="str">
        <f>IF(J103=4,RANK(L103,$AA$19:$AA$403,0)+COUNTIF($AA$1:AA102,AA103),"")&amp;IF(J103=5,RANK(L103,$AB$19:$AB$403,0)+COUNTIF($AB$1:AB102,AB103),"")&amp;IF(J103=6,RANK(L103,$AC$19:$AC$403,0)+COUNTIF($AC$1:AC102,AC103),"")&amp;IF(J103=7,RANK(L103,$AD$19:$AD$403,0)+COUNTIF($AD$1:AD102,AD103),"")&amp;IF(J103=8,RANK(L103,$AE$19:$AE$403,0)+COUNTIF($AE$1:AE102,AE103),"")&amp;IF(J103=9,RANK(L103,$AF$19:$AF$403,0)+COUNTIF($AF$1:AF102,AF103),"")&amp;IF(J103=10,RANK(L103,$AG$19:$AG$403,0)+COUNTIF($AG$1:AG102,AG103),"")&amp;IF(J103=11,RANK(L103,$AH$19:$AH$403,0)+COUNTIF($AH$1:AH102,AH103),"")</f>
        <v>85</v>
      </c>
      <c r="N103" s="9" t="s">
        <v>366</v>
      </c>
      <c r="Z103" s="10" t="str">
        <f t="shared" si="16"/>
        <v/>
      </c>
      <c r="AA103" s="10" t="str">
        <f t="shared" si="17"/>
        <v/>
      </c>
      <c r="AB103" s="10" t="str">
        <f t="shared" si="18"/>
        <v/>
      </c>
      <c r="AC103" s="10" t="str">
        <f t="shared" si="19"/>
        <v/>
      </c>
      <c r="AD103" s="10" t="str">
        <f t="shared" si="20"/>
        <v/>
      </c>
      <c r="AE103" s="10" t="str">
        <f t="shared" si="21"/>
        <v/>
      </c>
      <c r="AF103" s="10" t="str">
        <f t="shared" si="22"/>
        <v/>
      </c>
      <c r="AG103" s="10" t="str">
        <f t="shared" si="23"/>
        <v/>
      </c>
      <c r="AH103" s="10">
        <f t="shared" si="24"/>
        <v>0</v>
      </c>
      <c r="AI103" s="13" t="str">
        <f t="shared" si="25"/>
        <v>74</v>
      </c>
      <c r="AJ103" s="11">
        <f t="shared" si="26"/>
        <v>74</v>
      </c>
    </row>
    <row r="104" spans="1:36" x14ac:dyDescent="0.25">
      <c r="A104" s="1">
        <v>86</v>
      </c>
      <c r="B104" s="4">
        <v>48</v>
      </c>
      <c r="C104" s="9" t="s">
        <v>117</v>
      </c>
      <c r="D104" s="9" t="s">
        <v>657</v>
      </c>
      <c r="E104" s="9" t="s">
        <v>64</v>
      </c>
      <c r="F104" s="9">
        <v>1552781333</v>
      </c>
      <c r="G104" s="9" t="s">
        <v>32</v>
      </c>
      <c r="H104" s="27"/>
      <c r="I104" s="6">
        <v>11</v>
      </c>
      <c r="J104" s="6">
        <v>11</v>
      </c>
      <c r="K104" s="27"/>
      <c r="L104" s="7">
        <f t="shared" si="27"/>
        <v>0</v>
      </c>
      <c r="M104" s="8" t="str">
        <f>IF(J104=4,RANK(L104,$AA$19:$AA$403,0)+COUNTIF($AA$1:AA103,AA104),"")&amp;IF(J104=5,RANK(L104,$AB$19:$AB$403,0)+COUNTIF($AB$1:AB103,AB104),"")&amp;IF(J104=6,RANK(L104,$AC$19:$AC$403,0)+COUNTIF($AC$1:AC103,AC104),"")&amp;IF(J104=7,RANK(L104,$AD$19:$AD$403,0)+COUNTIF($AD$1:AD103,AD104),"")&amp;IF(J104=8,RANK(L104,$AE$19:$AE$403,0)+COUNTIF($AE$1:AE103,AE104),"")&amp;IF(J104=9,RANK(L104,$AF$19:$AF$403,0)+COUNTIF($AF$1:AF103,AF104),"")&amp;IF(J104=10,RANK(L104,$AG$19:$AG$403,0)+COUNTIF($AG$1:AG103,AG104),"")&amp;IF(J104=11,RANK(L104,$AH$19:$AH$403,0)+COUNTIF($AH$1:AH103,AH104),"")</f>
        <v>86</v>
      </c>
      <c r="N104" s="9" t="s">
        <v>366</v>
      </c>
      <c r="Z104" s="10" t="str">
        <f t="shared" si="16"/>
        <v/>
      </c>
      <c r="AA104" s="10" t="str">
        <f t="shared" si="17"/>
        <v/>
      </c>
      <c r="AB104" s="10" t="str">
        <f t="shared" si="18"/>
        <v/>
      </c>
      <c r="AC104" s="10" t="str">
        <f t="shared" si="19"/>
        <v/>
      </c>
      <c r="AD104" s="10" t="str">
        <f t="shared" si="20"/>
        <v/>
      </c>
      <c r="AE104" s="10" t="str">
        <f t="shared" si="21"/>
        <v/>
      </c>
      <c r="AF104" s="10" t="str">
        <f t="shared" si="22"/>
        <v/>
      </c>
      <c r="AG104" s="10" t="str">
        <f t="shared" si="23"/>
        <v/>
      </c>
      <c r="AH104" s="10">
        <f t="shared" si="24"/>
        <v>0</v>
      </c>
      <c r="AI104" s="13" t="str">
        <f t="shared" si="25"/>
        <v>74</v>
      </c>
      <c r="AJ104" s="11">
        <f t="shared" si="26"/>
        <v>74</v>
      </c>
    </row>
    <row r="105" spans="1:36" x14ac:dyDescent="0.25">
      <c r="A105" s="1">
        <v>87</v>
      </c>
      <c r="B105" s="4">
        <v>48</v>
      </c>
      <c r="C105" s="9" t="s">
        <v>987</v>
      </c>
      <c r="D105" s="9" t="s">
        <v>118</v>
      </c>
      <c r="E105" s="9" t="s">
        <v>174</v>
      </c>
      <c r="F105" s="9">
        <v>1311962323</v>
      </c>
      <c r="G105" s="9" t="s">
        <v>287</v>
      </c>
      <c r="H105" s="27"/>
      <c r="I105" s="6">
        <v>11</v>
      </c>
      <c r="J105" s="6">
        <v>11</v>
      </c>
      <c r="K105" s="27"/>
      <c r="L105" s="7">
        <f t="shared" si="27"/>
        <v>0</v>
      </c>
      <c r="M105" s="8" t="str">
        <f>IF(J105=4,RANK(L105,$AA$19:$AA$403,0)+COUNTIF($AA$1:AA104,AA105),"")&amp;IF(J105=5,RANK(L105,$AB$19:$AB$403,0)+COUNTIF($AB$1:AB104,AB105),"")&amp;IF(J105=6,RANK(L105,$AC$19:$AC$403,0)+COUNTIF($AC$1:AC104,AC105),"")&amp;IF(J105=7,RANK(L105,$AD$19:$AD$403,0)+COUNTIF($AD$1:AD104,AD105),"")&amp;IF(J105=8,RANK(L105,$AE$19:$AE$403,0)+COUNTIF($AE$1:AE104,AE105),"")&amp;IF(J105=9,RANK(L105,$AF$19:$AF$403,0)+COUNTIF($AF$1:AF104,AF105),"")&amp;IF(J105=10,RANK(L105,$AG$19:$AG$403,0)+COUNTIF($AG$1:AG104,AG105),"")&amp;IF(J105=11,RANK(L105,$AH$19:$AH$403,0)+COUNTIF($AH$1:AH104,AH105),"")</f>
        <v>87</v>
      </c>
      <c r="N105" s="9" t="s">
        <v>366</v>
      </c>
      <c r="Z105" s="10" t="str">
        <f t="shared" si="16"/>
        <v/>
      </c>
      <c r="AA105" s="10" t="str">
        <f t="shared" si="17"/>
        <v/>
      </c>
      <c r="AB105" s="10" t="str">
        <f t="shared" si="18"/>
        <v/>
      </c>
      <c r="AC105" s="10" t="str">
        <f t="shared" si="19"/>
        <v/>
      </c>
      <c r="AD105" s="10" t="str">
        <f t="shared" si="20"/>
        <v/>
      </c>
      <c r="AE105" s="10" t="str">
        <f t="shared" si="21"/>
        <v/>
      </c>
      <c r="AF105" s="10" t="str">
        <f t="shared" si="22"/>
        <v/>
      </c>
      <c r="AG105" s="10" t="str">
        <f t="shared" si="23"/>
        <v/>
      </c>
      <c r="AH105" s="10">
        <f t="shared" si="24"/>
        <v>0</v>
      </c>
      <c r="AI105" s="13" t="str">
        <f t="shared" si="25"/>
        <v>74</v>
      </c>
      <c r="AJ105" s="11">
        <f t="shared" si="26"/>
        <v>74</v>
      </c>
    </row>
    <row r="106" spans="1:36" x14ac:dyDescent="0.25">
      <c r="A106" s="1">
        <v>88</v>
      </c>
      <c r="B106" s="4">
        <v>48</v>
      </c>
      <c r="C106" s="9" t="s">
        <v>988</v>
      </c>
      <c r="D106" s="9" t="s">
        <v>206</v>
      </c>
      <c r="E106" s="9" t="s">
        <v>34</v>
      </c>
      <c r="F106" s="9">
        <v>658714909</v>
      </c>
      <c r="G106" s="9" t="s">
        <v>287</v>
      </c>
      <c r="H106" s="27"/>
      <c r="I106" s="6">
        <v>11</v>
      </c>
      <c r="J106" s="6">
        <v>11</v>
      </c>
      <c r="K106" s="27"/>
      <c r="L106" s="7">
        <f t="shared" si="27"/>
        <v>0</v>
      </c>
      <c r="M106" s="8" t="str">
        <f>IF(J106=4,RANK(L106,$AA$19:$AA$403,0)+COUNTIF($AA$1:AA105,AA106),"")&amp;IF(J106=5,RANK(L106,$AB$19:$AB$403,0)+COUNTIF($AB$1:AB105,AB106),"")&amp;IF(J106=6,RANK(L106,$AC$19:$AC$403,0)+COUNTIF($AC$1:AC105,AC106),"")&amp;IF(J106=7,RANK(L106,$AD$19:$AD$403,0)+COUNTIF($AD$1:AD105,AD106),"")&amp;IF(J106=8,RANK(L106,$AE$19:$AE$403,0)+COUNTIF($AE$1:AE105,AE106),"")&amp;IF(J106=9,RANK(L106,$AF$19:$AF$403,0)+COUNTIF($AF$1:AF105,AF106),"")&amp;IF(J106=10,RANK(L106,$AG$19:$AG$403,0)+COUNTIF($AG$1:AG105,AG106),"")&amp;IF(J106=11,RANK(L106,$AH$19:$AH$403,0)+COUNTIF($AH$1:AH105,AH106),"")</f>
        <v>88</v>
      </c>
      <c r="N106" s="9" t="s">
        <v>366</v>
      </c>
      <c r="Z106" s="10" t="str">
        <f t="shared" si="16"/>
        <v/>
      </c>
      <c r="AA106" s="10" t="str">
        <f t="shared" si="17"/>
        <v/>
      </c>
      <c r="AB106" s="10" t="str">
        <f t="shared" si="18"/>
        <v/>
      </c>
      <c r="AC106" s="10" t="str">
        <f t="shared" si="19"/>
        <v/>
      </c>
      <c r="AD106" s="10" t="str">
        <f t="shared" si="20"/>
        <v/>
      </c>
      <c r="AE106" s="10" t="str">
        <f t="shared" si="21"/>
        <v/>
      </c>
      <c r="AF106" s="10" t="str">
        <f t="shared" si="22"/>
        <v/>
      </c>
      <c r="AG106" s="10" t="str">
        <f t="shared" si="23"/>
        <v/>
      </c>
      <c r="AH106" s="10">
        <f t="shared" si="24"/>
        <v>0</v>
      </c>
      <c r="AI106" s="13" t="str">
        <f t="shared" si="25"/>
        <v>74</v>
      </c>
      <c r="AJ106" s="11">
        <f t="shared" si="26"/>
        <v>74</v>
      </c>
    </row>
    <row r="107" spans="1:36" x14ac:dyDescent="0.25">
      <c r="A107" s="1">
        <v>89</v>
      </c>
      <c r="B107" s="4">
        <v>48</v>
      </c>
      <c r="C107" s="9" t="s">
        <v>989</v>
      </c>
      <c r="D107" s="9" t="s">
        <v>113</v>
      </c>
      <c r="E107" s="9" t="s">
        <v>164</v>
      </c>
      <c r="F107" s="9">
        <v>3458241576</v>
      </c>
      <c r="G107" s="9" t="s">
        <v>287</v>
      </c>
      <c r="H107" s="27"/>
      <c r="I107" s="6">
        <v>11</v>
      </c>
      <c r="J107" s="6">
        <v>11</v>
      </c>
      <c r="K107" s="27"/>
      <c r="L107" s="7">
        <f t="shared" si="27"/>
        <v>0</v>
      </c>
      <c r="M107" s="8" t="str">
        <f>IF(J107=4,RANK(L107,$AA$19:$AA$403,0)+COUNTIF($AA$1:AA106,AA107),"")&amp;IF(J107=5,RANK(L107,$AB$19:$AB$403,0)+COUNTIF($AB$1:AB106,AB107),"")&amp;IF(J107=6,RANK(L107,$AC$19:$AC$403,0)+COUNTIF($AC$1:AC106,AC107),"")&amp;IF(J107=7,RANK(L107,$AD$19:$AD$403,0)+COUNTIF($AD$1:AD106,AD107),"")&amp;IF(J107=8,RANK(L107,$AE$19:$AE$403,0)+COUNTIF($AE$1:AE106,AE107),"")&amp;IF(J107=9,RANK(L107,$AF$19:$AF$403,0)+COUNTIF($AF$1:AF106,AF107),"")&amp;IF(J107=10,RANK(L107,$AG$19:$AG$403,0)+COUNTIF($AG$1:AG106,AG107),"")&amp;IF(J107=11,RANK(L107,$AH$19:$AH$403,0)+COUNTIF($AH$1:AH106,AH107),"")</f>
        <v>89</v>
      </c>
      <c r="N107" s="9" t="s">
        <v>366</v>
      </c>
      <c r="Z107" s="10" t="str">
        <f t="shared" si="16"/>
        <v/>
      </c>
      <c r="AA107" s="10" t="str">
        <f t="shared" si="17"/>
        <v/>
      </c>
      <c r="AB107" s="10" t="str">
        <f t="shared" si="18"/>
        <v/>
      </c>
      <c r="AC107" s="10" t="str">
        <f t="shared" si="19"/>
        <v/>
      </c>
      <c r="AD107" s="10" t="str">
        <f t="shared" si="20"/>
        <v/>
      </c>
      <c r="AE107" s="10" t="str">
        <f t="shared" si="21"/>
        <v/>
      </c>
      <c r="AF107" s="10" t="str">
        <f t="shared" si="22"/>
        <v/>
      </c>
      <c r="AG107" s="10" t="str">
        <f t="shared" si="23"/>
        <v/>
      </c>
      <c r="AH107" s="10">
        <f t="shared" si="24"/>
        <v>0</v>
      </c>
      <c r="AI107" s="13" t="str">
        <f t="shared" si="25"/>
        <v>74</v>
      </c>
      <c r="AJ107" s="11">
        <f t="shared" si="26"/>
        <v>74</v>
      </c>
    </row>
    <row r="108" spans="1:36" x14ac:dyDescent="0.25">
      <c r="A108" s="1">
        <v>90</v>
      </c>
      <c r="B108" s="4">
        <v>48</v>
      </c>
      <c r="C108" s="9" t="s">
        <v>990</v>
      </c>
      <c r="D108" s="9" t="s">
        <v>424</v>
      </c>
      <c r="E108" s="9" t="s">
        <v>61</v>
      </c>
      <c r="F108" s="9">
        <v>2764275435</v>
      </c>
      <c r="G108" s="9" t="s">
        <v>32</v>
      </c>
      <c r="H108" s="27"/>
      <c r="I108" s="6">
        <v>11</v>
      </c>
      <c r="J108" s="6">
        <v>11</v>
      </c>
      <c r="K108" s="27"/>
      <c r="L108" s="7">
        <f t="shared" si="27"/>
        <v>0</v>
      </c>
      <c r="M108" s="8" t="str">
        <f>IF(J108=4,RANK(L108,$AA$19:$AA$403,0)+COUNTIF($AA$1:AA107,AA108),"")&amp;IF(J108=5,RANK(L108,$AB$19:$AB$403,0)+COUNTIF($AB$1:AB107,AB108),"")&amp;IF(J108=6,RANK(L108,$AC$19:$AC$403,0)+COUNTIF($AC$1:AC107,AC108),"")&amp;IF(J108=7,RANK(L108,$AD$19:$AD$403,0)+COUNTIF($AD$1:AD107,AD108),"")&amp;IF(J108=8,RANK(L108,$AE$19:$AE$403,0)+COUNTIF($AE$1:AE107,AE108),"")&amp;IF(J108=9,RANK(L108,$AF$19:$AF$403,0)+COUNTIF($AF$1:AF107,AF108),"")&amp;IF(J108=10,RANK(L108,$AG$19:$AG$403,0)+COUNTIF($AG$1:AG107,AG108),"")&amp;IF(J108=11,RANK(L108,$AH$19:$AH$403,0)+COUNTIF($AH$1:AH107,AH108),"")</f>
        <v>90</v>
      </c>
      <c r="N108" s="9" t="s">
        <v>366</v>
      </c>
      <c r="Z108" s="10" t="str">
        <f t="shared" si="16"/>
        <v/>
      </c>
      <c r="AA108" s="10" t="str">
        <f t="shared" si="17"/>
        <v/>
      </c>
      <c r="AB108" s="10" t="str">
        <f t="shared" si="18"/>
        <v/>
      </c>
      <c r="AC108" s="10" t="str">
        <f t="shared" si="19"/>
        <v/>
      </c>
      <c r="AD108" s="10" t="str">
        <f t="shared" si="20"/>
        <v/>
      </c>
      <c r="AE108" s="10" t="str">
        <f t="shared" si="21"/>
        <v/>
      </c>
      <c r="AF108" s="10" t="str">
        <f t="shared" si="22"/>
        <v/>
      </c>
      <c r="AG108" s="10" t="str">
        <f t="shared" si="23"/>
        <v/>
      </c>
      <c r="AH108" s="10">
        <f t="shared" si="24"/>
        <v>0</v>
      </c>
      <c r="AI108" s="13" t="str">
        <f t="shared" si="25"/>
        <v>74</v>
      </c>
      <c r="AJ108" s="11">
        <f t="shared" si="26"/>
        <v>74</v>
      </c>
    </row>
    <row r="109" spans="1:36" x14ac:dyDescent="0.25">
      <c r="A109" s="1">
        <v>91</v>
      </c>
      <c r="B109" s="4">
        <v>48</v>
      </c>
      <c r="C109" s="9" t="s">
        <v>991</v>
      </c>
      <c r="D109" s="9" t="s">
        <v>184</v>
      </c>
      <c r="E109" s="9" t="s">
        <v>64</v>
      </c>
      <c r="F109" s="9">
        <v>4000640920</v>
      </c>
      <c r="G109" s="9" t="s">
        <v>32</v>
      </c>
      <c r="H109" s="27"/>
      <c r="I109" s="6">
        <v>11</v>
      </c>
      <c r="J109" s="6">
        <v>11</v>
      </c>
      <c r="K109" s="27"/>
      <c r="L109" s="7">
        <f t="shared" si="27"/>
        <v>0</v>
      </c>
      <c r="M109" s="8" t="str">
        <f>IF(J109=4,RANK(L109,$AA$19:$AA$403,0)+COUNTIF($AA$1:AA108,AA109),"")&amp;IF(J109=5,RANK(L109,$AB$19:$AB$403,0)+COUNTIF($AB$1:AB108,AB109),"")&amp;IF(J109=6,RANK(L109,$AC$19:$AC$403,0)+COUNTIF($AC$1:AC108,AC109),"")&amp;IF(J109=7,RANK(L109,$AD$19:$AD$403,0)+COUNTIF($AD$1:AD108,AD109),"")&amp;IF(J109=8,RANK(L109,$AE$19:$AE$403,0)+COUNTIF($AE$1:AE108,AE109),"")&amp;IF(J109=9,RANK(L109,$AF$19:$AF$403,0)+COUNTIF($AF$1:AF108,AF109),"")&amp;IF(J109=10,RANK(L109,$AG$19:$AG$403,0)+COUNTIF($AG$1:AG108,AG109),"")&amp;IF(J109=11,RANK(L109,$AH$19:$AH$403,0)+COUNTIF($AH$1:AH108,AH109),"")</f>
        <v>91</v>
      </c>
      <c r="N109" s="9" t="s">
        <v>366</v>
      </c>
      <c r="Z109" s="10" t="str">
        <f t="shared" si="16"/>
        <v/>
      </c>
      <c r="AA109" s="10" t="str">
        <f t="shared" si="17"/>
        <v/>
      </c>
      <c r="AB109" s="10" t="str">
        <f t="shared" si="18"/>
        <v/>
      </c>
      <c r="AC109" s="10" t="str">
        <f t="shared" si="19"/>
        <v/>
      </c>
      <c r="AD109" s="10" t="str">
        <f t="shared" si="20"/>
        <v/>
      </c>
      <c r="AE109" s="10" t="str">
        <f t="shared" si="21"/>
        <v/>
      </c>
      <c r="AF109" s="10" t="str">
        <f t="shared" si="22"/>
        <v/>
      </c>
      <c r="AG109" s="10" t="str">
        <f t="shared" si="23"/>
        <v/>
      </c>
      <c r="AH109" s="10">
        <f t="shared" si="24"/>
        <v>0</v>
      </c>
      <c r="AI109" s="13" t="str">
        <f t="shared" si="25"/>
        <v>74</v>
      </c>
      <c r="AJ109" s="11">
        <f t="shared" si="26"/>
        <v>74</v>
      </c>
    </row>
    <row r="110" spans="1:36" x14ac:dyDescent="0.25">
      <c r="A110" s="1">
        <v>92</v>
      </c>
      <c r="B110" s="4">
        <v>48</v>
      </c>
      <c r="C110" s="9" t="s">
        <v>992</v>
      </c>
      <c r="D110" s="9" t="s">
        <v>424</v>
      </c>
      <c r="E110" s="9" t="s">
        <v>100</v>
      </c>
      <c r="F110" s="9">
        <v>1807267346</v>
      </c>
      <c r="G110" s="9" t="s">
        <v>32</v>
      </c>
      <c r="H110" s="27"/>
      <c r="I110" s="6">
        <v>11</v>
      </c>
      <c r="J110" s="6">
        <v>11</v>
      </c>
      <c r="K110" s="27"/>
      <c r="L110" s="7">
        <f t="shared" si="27"/>
        <v>0</v>
      </c>
      <c r="M110" s="8" t="str">
        <f>IF(J110=4,RANK(L110,$AA$19:$AA$403,0)+COUNTIF($AA$1:AA109,AA110),"")&amp;IF(J110=5,RANK(L110,$AB$19:$AB$403,0)+COUNTIF($AB$1:AB109,AB110),"")&amp;IF(J110=6,RANK(L110,$AC$19:$AC$403,0)+COUNTIF($AC$1:AC109,AC110),"")&amp;IF(J110=7,RANK(L110,$AD$19:$AD$403,0)+COUNTIF($AD$1:AD109,AD110),"")&amp;IF(J110=8,RANK(L110,$AE$19:$AE$403,0)+COUNTIF($AE$1:AE109,AE110),"")&amp;IF(J110=9,RANK(L110,$AF$19:$AF$403,0)+COUNTIF($AF$1:AF109,AF110),"")&amp;IF(J110=10,RANK(L110,$AG$19:$AG$403,0)+COUNTIF($AG$1:AG109,AG110),"")&amp;IF(J110=11,RANK(L110,$AH$19:$AH$403,0)+COUNTIF($AH$1:AH109,AH110),"")</f>
        <v>92</v>
      </c>
      <c r="N110" s="9" t="s">
        <v>366</v>
      </c>
      <c r="Z110" s="10" t="str">
        <f t="shared" si="16"/>
        <v/>
      </c>
      <c r="AA110" s="10" t="str">
        <f t="shared" si="17"/>
        <v/>
      </c>
      <c r="AB110" s="10" t="str">
        <f t="shared" si="18"/>
        <v/>
      </c>
      <c r="AC110" s="10" t="str">
        <f t="shared" si="19"/>
        <v/>
      </c>
      <c r="AD110" s="10" t="str">
        <f t="shared" si="20"/>
        <v/>
      </c>
      <c r="AE110" s="10" t="str">
        <f t="shared" si="21"/>
        <v/>
      </c>
      <c r="AF110" s="10" t="str">
        <f t="shared" si="22"/>
        <v/>
      </c>
      <c r="AG110" s="10" t="str">
        <f t="shared" si="23"/>
        <v/>
      </c>
      <c r="AH110" s="10">
        <f t="shared" si="24"/>
        <v>0</v>
      </c>
      <c r="AI110" s="13" t="str">
        <f t="shared" si="25"/>
        <v>74</v>
      </c>
      <c r="AJ110" s="11">
        <f t="shared" si="26"/>
        <v>74</v>
      </c>
    </row>
  </sheetData>
  <mergeCells count="6">
    <mergeCell ref="A16:B16"/>
    <mergeCell ref="A6:B7"/>
    <mergeCell ref="C6:G6"/>
    <mergeCell ref="H6:H7"/>
    <mergeCell ref="I6:J6"/>
    <mergeCell ref="I7:J7"/>
  </mergeCells>
  <conditionalFormatting sqref="L19:L110">
    <cfRule type="cellIs" dxfId="1"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2020-11-18T06:20:23Z</dcterms:modified>
</cp:coreProperties>
</file>